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'Отчет'!$U$91</definedName>
    <definedName name="BDIR">'Отчет'!$U$88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'Отчет'!$CU$83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'Отчет'!$26:$26</definedName>
    <definedName name="TAB_END1.2">'Отчет'!$38:$38</definedName>
    <definedName name="TAB_END1.3">'Отчет'!$62:$62</definedName>
    <definedName name="TAB_END1.4">'Отчет'!$72:$72</definedName>
    <definedName name="TAB_END2">'Отчет'!#REF!</definedName>
    <definedName name="TAB_END2.1">'Отчет'!$82:$82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'Отчет'!$27:$32</definedName>
    <definedName name="THEAD.3">'Отчет'!$39:$44</definedName>
    <definedName name="THEAD.4">'Отчет'!$63:$68</definedName>
    <definedName name="THEAD2">'Отчет'!#REF!</definedName>
    <definedName name="THEAD2.1">'Отчет'!$73:$77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'Отчет'!$69:$69</definedName>
    <definedName name="TLINE1.27">'Отчет'!$70:$70</definedName>
    <definedName name="TLINE1.28">'Отчет'!$71:$71</definedName>
    <definedName name="TLINE1.3">'Отчет'!$25:$25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'Отчет'!$45:$45</definedName>
    <definedName name="TLINE2">'Отчет'!#REF!</definedName>
    <definedName name="TLINE2.1">'Отчет'!$78:$78</definedName>
    <definedName name="TLINE2.2">'Отчет'!$79:$79</definedName>
    <definedName name="TLINE2.3">'Отчет'!$80:$80</definedName>
    <definedName name="TLINE2.4">'Отчет'!$81:$81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<sst xmlns="http://schemas.openxmlformats.org/spreadsheetml/2006/main" count="638" uniqueCount="299">
  <si>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</si>
  <si>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</si>
  <si>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</si>
  <si>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</si>
  <si>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</si>
  <si>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</si>
  <si>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</si>
  <si>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</si>
  <si>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</si>
  <si>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</si>
  <si>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</si>
  <si>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</si>
  <si>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</si>
  <si>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</si>
  <si>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</si>
  <si>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</si>
  <si>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</si>
  <si>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</si>
  <si>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</si>
  <si>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</si>
  <si>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</si>
  <si>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</si>
  <si>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</si>
  <si>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</si>
  <si>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</si>
  <si>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</si>
  <si>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</si>
  <si>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</si>
  <si>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</si>
  <si>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</si>
  <si>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</si>
  <si>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</si>
  <si>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</si>
  <si>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</si>
  <si>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</si>
  <si>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</si>
  <si>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</si>
  <si>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</si>
  <si>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</si>
  <si>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</si>
  <si>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</si>
  <si>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</si>
  <si>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</si>
  <si>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</si>
  <si>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</si>
  <si>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</si>
  <si>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</si>
  <si>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</si>
  <si>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</si>
  <si>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</si>
  <si>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</si>
  <si>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</si>
  <si>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</si>
  <si>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</si>
  <si>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</si>
  <si>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</si>
  <si>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</si>
  <si>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</si>
  <si>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</si>
  <si>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</si>
  <si>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</si>
  <si>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</si>
  <si>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</si>
  <si>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</si>
  <si>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</si>
  <si>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</si>
  <si>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</si>
  <si>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</si>
  <si>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</si>
  <si>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</si>
  <si>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</si>
  <si>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</si>
  <si>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</si>
  <si>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</si>
  <si>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</si>
  <si>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</si>
  <si>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</si>
  <si>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</si>
  <si>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</si>
  <si>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</si>
  <si>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</si>
  <si>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</si>
  <si>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</si>
  <si>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</si>
  <si>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</si>
  <si>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</si>
  <si>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</si>
  <si>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</si>
  <si>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</si>
  <si>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</si>
  <si>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</si>
  <si>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</si>
  <si>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</si>
  <si>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</si>
  <si>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</si>
  <si>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</si>
  <si>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</si>
  <si>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</si>
  <si>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</si>
  <si>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</si>
  <si>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</si>
  <si>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</si>
  <si>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</si>
  <si>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</si>
  <si>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</si>
  <si>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</si>
  <si>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</si>
  <si>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</si>
  <si>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</si>
  <si>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</si>
  <si>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</si>
  <si>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</si>
  <si>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</si>
  <si>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</si>
  <si>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</si>
  <si>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</si>
  <si>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</si>
  <si>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</si>
  <si>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</si>
  <si>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</si>
  <si>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</si>
  <si>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</si>
  <si>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</si>
  <si>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</si>
  <si>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</si>
  <si>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</si>
  <si>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</si>
  <si>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</si>
  <si>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</si>
  <si>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</si>
  <si>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</si>
  <si>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</si>
  <si>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</si>
  <si>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</si>
  <si>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</si>
  <si>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</si>
  <si>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</si>
  <si>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</si>
  <si>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</si>
  <si>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</si>
  <si>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</si>
  <si>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</si>
  <si>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</si>
  <si>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</si>
  <si>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</si>
  <si>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</si>
  <si>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</si>
  <si>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</si>
  <si>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</si>
  <si>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</si>
  <si>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</si>
  <si>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</si>
  <si>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</si>
  <si>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</si>
  <si>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</si>
  <si>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</si>
  <si>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</si>
  <si>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</si>
  <si>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</si>
  <si>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</si>
  <si>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</si>
  <si>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</si>
  <si>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</si>
  <si>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</si>
  <si>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</si>
  <si>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</si>
  <si>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</si>
  <si>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</si>
  <si>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</si>
  <si>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</si>
  <si>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</si>
  <si>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</si>
  <si>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</si>
  <si>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</si>
  <si>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</si>
  <si>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</si>
  <si>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</si>
  <si>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</si>
  <si>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</si>
  <si>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</si>
  <si>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</si>
  <si>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</si>
  <si>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</si>
  <si>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</si>
  <si>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</si>
  <si>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</si>
  <si>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</si>
  <si>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</si>
  <si>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</si>
  <si>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</si>
  <si>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</si>
  <si>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</si>
  <si>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</si>
  <si>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</si>
  <si>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</si>
  <si>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</si>
  <si>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</si>
  <si>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</si>
  <si>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</si>
  <si>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</si>
  <si>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</si>
  <si>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</si>
  <si>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</si>
  <si>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</si>
  <si>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</si>
  <si>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</si>
  <si>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</si>
  <si>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</si>
  <si>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</si>
  <si>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Января</t>
  </si>
  <si>
    <t>18</t>
  </si>
  <si>
    <t>МБДОУ детский сад Родничок г.Строитель</t>
  </si>
  <si>
    <t>Приносящая доход деятельность (собственные доходы учреждения)</t>
  </si>
  <si>
    <t>14658101</t>
  </si>
  <si>
    <t>Кулик Е.А.</t>
  </si>
  <si>
    <t>Снопкова О.А.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</si>
  <si>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</si>
  <si>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</si>
  <si>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</si>
  <si>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</si>
  <si>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</si>
  <si>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</si>
  <si>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</si>
  <si>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Прочие доходы</t>
  </si>
  <si>
    <t>100</t>
  </si>
  <si>
    <t>180</t>
  </si>
  <si>
    <t>2. Расходы учреждения</t>
  </si>
  <si>
    <t>Форма 0503737  с.2</t>
  </si>
  <si>
    <t>Расходы - всего</t>
  </si>
  <si>
    <t>200</t>
  </si>
  <si>
    <t>X</t>
  </si>
  <si>
    <t>Прочая закупка товаров, работ и услуг 
для обеспечения государственных (муниципальных) нужд</t>
  </si>
  <si>
    <t>244</t>
  </si>
  <si>
    <t>Уплата прочих налогов, сборов и 
иных платежей</t>
  </si>
  <si>
    <t>852</t>
  </si>
  <si>
    <t>Уплата иных платежей</t>
  </si>
  <si>
    <t>853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</si>
  <si>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</si>
  <si>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</si>
  <si>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</si>
  <si>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</si>
  <si>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</si>
  <si>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</si>
  <si>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</si>
  <si>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</si>
  <si>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</si>
  <si>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</si>
  <si>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</si>
  <si>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</si>
  <si>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</si>
  <si>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</si>
  <si>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</si>
  <si>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</si>
  <si>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</si>
  <si>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</si>
  <si>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</si>
  <si>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</si>
  <si>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</si>
  <si>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</si>
  <si>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</si>
  <si>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</si>
  <si>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</si>
  <si>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</si>
  <si>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</si>
  <si>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</si>
  <si>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</si>
  <si>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</si>
  <si>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</si>
  <si>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</si>
  <si>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</si>
  <si>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</si>
  <si>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</si>
  <si>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</si>
  <si>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</si>
  <si>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</si>
  <si>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</si>
  <si>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</si>
  <si>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</si>
  <si>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</si>
  <si>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</si>
  <si>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</si>
  <si>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</si>
  <si>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</si>
  <si>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</si>
  <si>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</si>
  <si>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</si>
  <si>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</si>
  <si>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2017</t>
  </si>
  <si>
    <t>01.01.2018</t>
  </si>
  <si>
    <t>2</t>
  </si>
  <si>
    <t xml:space="preserve">312101001  </t>
  </si>
  <si>
    <t>3121186108</t>
  </si>
  <si>
    <t>Кулик</t>
  </si>
  <si>
    <t>Елена</t>
  </si>
  <si>
    <t>Александровна</t>
  </si>
  <si>
    <t>Снопкова</t>
  </si>
  <si>
    <t>Оксана</t>
  </si>
  <si>
    <t>Алексеевна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</si>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</sst>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181" fontId="6" fillId="0" borderId="41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4" fillId="8" borderId="43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2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1" xfId="0" applyNumberFormat="1" applyFont="1" applyBorder="1" applyAlignment="1">
      <alignment horizontal="center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9" width="1.37890625" style="1" customWidth="1"/>
    <col min="30" max="99" width="1.25" style="1" customWidth="1"/>
    <col min="100" max="16384" width="1.37890625" style="1" customWidth="1"/>
  </cols>
  <sheetData>
    <row r="1" spans="1:99" ht="11.25">
      <c r="A1" s="1" t="s">
        <v>298</v>
      </c>
      <c r="CU1" s="55" t="s">
        <v>180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44" t="s">
        <v>14</v>
      </c>
      <c r="CM3" s="144"/>
      <c r="CN3" s="144"/>
      <c r="CO3" s="144"/>
      <c r="CP3" s="144"/>
      <c r="CQ3" s="144"/>
      <c r="CR3" s="144"/>
      <c r="CS3" s="144"/>
      <c r="CT3" s="144"/>
      <c r="CU3" s="144"/>
    </row>
    <row r="4" spans="84:99" ht="11.25">
      <c r="CF4" s="7"/>
      <c r="CG4" s="7"/>
      <c r="CH4" s="7"/>
      <c r="CI4" s="7"/>
      <c r="CJ4" s="7"/>
      <c r="CK4" s="5" t="s">
        <v>15</v>
      </c>
      <c r="CL4" s="145" t="s">
        <v>29</v>
      </c>
      <c r="CM4" s="146"/>
      <c r="CN4" s="146"/>
      <c r="CO4" s="146"/>
      <c r="CP4" s="146"/>
      <c r="CQ4" s="146"/>
      <c r="CR4" s="146"/>
      <c r="CS4" s="146"/>
      <c r="CT4" s="146"/>
      <c r="CU4" s="147"/>
    </row>
    <row r="5" spans="34:99" ht="11.25" customHeight="1">
      <c r="AH5" s="5" t="s">
        <v>16</v>
      </c>
      <c r="AI5" s="148" t="s">
        <v>171</v>
      </c>
      <c r="AJ5" s="148"/>
      <c r="AK5" s="148"/>
      <c r="AL5" s="138" t="s">
        <v>209</v>
      </c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Y5" s="149" t="s">
        <v>17</v>
      </c>
      <c r="AZ5" s="149"/>
      <c r="BA5" s="138" t="s">
        <v>210</v>
      </c>
      <c r="BB5" s="138"/>
      <c r="BC5" s="138"/>
      <c r="BD5" s="2" t="s">
        <v>13</v>
      </c>
      <c r="CF5" s="7"/>
      <c r="CG5" s="7"/>
      <c r="CH5" s="7"/>
      <c r="CI5" s="7"/>
      <c r="CJ5" s="7"/>
      <c r="CK5" s="5" t="s">
        <v>18</v>
      </c>
      <c r="CL5" s="139">
        <v>43101</v>
      </c>
      <c r="CM5" s="140"/>
      <c r="CN5" s="140"/>
      <c r="CO5" s="140"/>
      <c r="CP5" s="140"/>
      <c r="CQ5" s="140"/>
      <c r="CR5" s="140"/>
      <c r="CS5" s="140"/>
      <c r="CT5" s="140"/>
      <c r="CU5" s="141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28"/>
      <c r="CM6" s="129"/>
      <c r="CN6" s="129"/>
      <c r="CO6" s="129"/>
      <c r="CP6" s="129"/>
      <c r="CQ6" s="129"/>
      <c r="CR6" s="129"/>
      <c r="CS6" s="129"/>
      <c r="CT6" s="129"/>
      <c r="CU6" s="130"/>
    </row>
    <row r="7" spans="1:99" ht="12.75" customHeight="1">
      <c r="A7" s="131" t="s">
        <v>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53" t="s">
        <v>211</v>
      </c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F7" s="7"/>
      <c r="CG7" s="7"/>
      <c r="CH7" s="7"/>
      <c r="CI7" s="7"/>
      <c r="CJ7" s="7"/>
      <c r="CL7" s="128"/>
      <c r="CM7" s="129"/>
      <c r="CN7" s="129"/>
      <c r="CO7" s="129"/>
      <c r="CP7" s="129"/>
      <c r="CQ7" s="129"/>
      <c r="CR7" s="129"/>
      <c r="CS7" s="129"/>
      <c r="CT7" s="129"/>
      <c r="CU7" s="130"/>
    </row>
    <row r="8" spans="1:99" ht="12.75" customHeight="1">
      <c r="A8" s="131" t="s">
        <v>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F8" s="7"/>
      <c r="CG8" s="7"/>
      <c r="CH8" s="7"/>
      <c r="CI8" s="7"/>
      <c r="CJ8" s="7"/>
      <c r="CK8" s="5" t="s">
        <v>168</v>
      </c>
      <c r="CL8" s="185" t="s">
        <v>213</v>
      </c>
      <c r="CM8" s="186"/>
      <c r="CN8" s="186"/>
      <c r="CO8" s="186"/>
      <c r="CP8" s="186"/>
      <c r="CQ8" s="186"/>
      <c r="CR8" s="186"/>
      <c r="CS8" s="186"/>
      <c r="CT8" s="186"/>
      <c r="CU8" s="187"/>
    </row>
    <row r="9" spans="1:99" ht="11.25">
      <c r="A9" s="131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K9" s="5" t="s">
        <v>19</v>
      </c>
      <c r="CL9" s="128"/>
      <c r="CM9" s="129"/>
      <c r="CN9" s="129"/>
      <c r="CO9" s="129"/>
      <c r="CP9" s="129"/>
      <c r="CQ9" s="129"/>
      <c r="CR9" s="129"/>
      <c r="CS9" s="129"/>
      <c r="CT9" s="129"/>
      <c r="CU9" s="130"/>
    </row>
    <row r="10" spans="1:99" ht="12.7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K10" s="5" t="s">
        <v>24</v>
      </c>
      <c r="CL10" s="128"/>
      <c r="CM10" s="129"/>
      <c r="CN10" s="129"/>
      <c r="CO10" s="129"/>
      <c r="CP10" s="129"/>
      <c r="CQ10" s="129"/>
      <c r="CR10" s="129"/>
      <c r="CS10" s="129"/>
      <c r="CT10" s="129"/>
      <c r="CU10" s="130"/>
    </row>
    <row r="11" spans="1:99" ht="12.75" customHeight="1">
      <c r="A11" s="131" t="s">
        <v>25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F11" s="7"/>
      <c r="CG11" s="7"/>
      <c r="CH11" s="7"/>
      <c r="CI11" s="7"/>
      <c r="CJ11" s="7"/>
      <c r="CL11" s="128"/>
      <c r="CM11" s="129"/>
      <c r="CN11" s="129"/>
      <c r="CO11" s="129"/>
      <c r="CP11" s="129"/>
      <c r="CQ11" s="129"/>
      <c r="CR11" s="129"/>
      <c r="CS11" s="129"/>
      <c r="CT11" s="129"/>
      <c r="CU11" s="130"/>
    </row>
    <row r="12" spans="1:99" ht="11.25" customHeight="1">
      <c r="A12" s="117" t="s">
        <v>181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94" t="s">
        <v>212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K12" s="5"/>
      <c r="CL12" s="114"/>
      <c r="CM12" s="115"/>
      <c r="CN12" s="115"/>
      <c r="CO12" s="115"/>
      <c r="CP12" s="115"/>
      <c r="CQ12" s="115"/>
      <c r="CR12" s="115"/>
      <c r="CS12" s="115"/>
      <c r="CT12" s="115"/>
      <c r="CU12" s="116"/>
    </row>
    <row r="13" spans="1:99" ht="12" thickBot="1">
      <c r="A13" s="117" t="s">
        <v>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18">
        <v>383</v>
      </c>
      <c r="CM13" s="119"/>
      <c r="CN13" s="119"/>
      <c r="CO13" s="119"/>
      <c r="CP13" s="119"/>
      <c r="CQ13" s="119"/>
      <c r="CR13" s="119"/>
      <c r="CS13" s="119"/>
      <c r="CT13" s="119"/>
      <c r="CU13" s="12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4" t="s">
        <v>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3"/>
      <c r="W18" s="13"/>
      <c r="X18" s="108" t="s">
        <v>41</v>
      </c>
      <c r="Y18" s="105"/>
      <c r="Z18" s="105"/>
      <c r="AA18" s="108" t="s">
        <v>40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09" t="s">
        <v>37</v>
      </c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04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1"/>
    </row>
    <row r="19" spans="1:99" s="8" customFormat="1" ht="11.2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3"/>
      <c r="W19" s="13"/>
      <c r="X19" s="105"/>
      <c r="Y19" s="105"/>
      <c r="Z19" s="105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21" t="s">
        <v>172</v>
      </c>
      <c r="AO19" s="122"/>
      <c r="AP19" s="122"/>
      <c r="AQ19" s="122"/>
      <c r="AR19" s="122"/>
      <c r="AS19" s="122"/>
      <c r="AT19" s="122"/>
      <c r="AU19" s="122"/>
      <c r="AV19" s="122"/>
      <c r="AW19" s="123"/>
      <c r="AX19" s="121" t="s">
        <v>33</v>
      </c>
      <c r="AY19" s="122"/>
      <c r="AZ19" s="122"/>
      <c r="BA19" s="122"/>
      <c r="BB19" s="122"/>
      <c r="BC19" s="122"/>
      <c r="BD19" s="122"/>
      <c r="BE19" s="122"/>
      <c r="BF19" s="122"/>
      <c r="BG19" s="123"/>
      <c r="BH19" s="121" t="s">
        <v>34</v>
      </c>
      <c r="BI19" s="122"/>
      <c r="BJ19" s="122"/>
      <c r="BK19" s="122"/>
      <c r="BL19" s="122"/>
      <c r="BM19" s="122"/>
      <c r="BN19" s="122"/>
      <c r="BO19" s="122"/>
      <c r="BP19" s="122"/>
      <c r="BQ19" s="123"/>
      <c r="BR19" s="121" t="s">
        <v>35</v>
      </c>
      <c r="BS19" s="122"/>
      <c r="BT19" s="122"/>
      <c r="BU19" s="122"/>
      <c r="BV19" s="122"/>
      <c r="BW19" s="122"/>
      <c r="BX19" s="122"/>
      <c r="BY19" s="122"/>
      <c r="BZ19" s="122"/>
      <c r="CA19" s="123"/>
      <c r="CB19" s="132" t="s">
        <v>36</v>
      </c>
      <c r="CC19" s="133"/>
      <c r="CD19" s="133"/>
      <c r="CE19" s="133"/>
      <c r="CF19" s="133"/>
      <c r="CG19" s="133"/>
      <c r="CH19" s="133"/>
      <c r="CI19" s="133"/>
      <c r="CJ19" s="133"/>
      <c r="CK19" s="134"/>
      <c r="CL19" s="108"/>
      <c r="CM19" s="108"/>
      <c r="CN19" s="108"/>
      <c r="CO19" s="108"/>
      <c r="CP19" s="108"/>
      <c r="CQ19" s="108"/>
      <c r="CR19" s="108"/>
      <c r="CS19" s="108"/>
      <c r="CT19" s="108"/>
      <c r="CU19" s="111"/>
    </row>
    <row r="20" spans="1:99" s="8" customFormat="1" ht="24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3"/>
      <c r="W20" s="13"/>
      <c r="X20" s="105"/>
      <c r="Y20" s="105"/>
      <c r="Z20" s="105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24"/>
      <c r="AO20" s="125"/>
      <c r="AP20" s="125"/>
      <c r="AQ20" s="125"/>
      <c r="AR20" s="125"/>
      <c r="AS20" s="125"/>
      <c r="AT20" s="125"/>
      <c r="AU20" s="125"/>
      <c r="AV20" s="125"/>
      <c r="AW20" s="126"/>
      <c r="AX20" s="124"/>
      <c r="AY20" s="125"/>
      <c r="AZ20" s="125"/>
      <c r="BA20" s="125"/>
      <c r="BB20" s="125"/>
      <c r="BC20" s="125"/>
      <c r="BD20" s="125"/>
      <c r="BE20" s="125"/>
      <c r="BF20" s="125"/>
      <c r="BG20" s="126"/>
      <c r="BH20" s="124"/>
      <c r="BI20" s="125"/>
      <c r="BJ20" s="125"/>
      <c r="BK20" s="125"/>
      <c r="BL20" s="125"/>
      <c r="BM20" s="125"/>
      <c r="BN20" s="125"/>
      <c r="BO20" s="125"/>
      <c r="BP20" s="125"/>
      <c r="BQ20" s="126"/>
      <c r="BR20" s="124"/>
      <c r="BS20" s="125"/>
      <c r="BT20" s="125"/>
      <c r="BU20" s="125"/>
      <c r="BV20" s="125"/>
      <c r="BW20" s="125"/>
      <c r="BX20" s="125"/>
      <c r="BY20" s="125"/>
      <c r="BZ20" s="125"/>
      <c r="CA20" s="126"/>
      <c r="CB20" s="135"/>
      <c r="CC20" s="136"/>
      <c r="CD20" s="136"/>
      <c r="CE20" s="136"/>
      <c r="CF20" s="136"/>
      <c r="CG20" s="136"/>
      <c r="CH20" s="136"/>
      <c r="CI20" s="136"/>
      <c r="CJ20" s="136"/>
      <c r="CK20" s="137"/>
      <c r="CL20" s="108"/>
      <c r="CM20" s="108"/>
      <c r="CN20" s="108"/>
      <c r="CO20" s="108"/>
      <c r="CP20" s="108"/>
      <c r="CQ20" s="108"/>
      <c r="CR20" s="108"/>
      <c r="CS20" s="108"/>
      <c r="CT20" s="108"/>
      <c r="CU20" s="111"/>
    </row>
    <row r="21" spans="1:99" s="8" customFormat="1" ht="12" thickBot="1">
      <c r="A21" s="104">
        <v>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3"/>
      <c r="W21" s="54"/>
      <c r="X21" s="101">
        <v>2</v>
      </c>
      <c r="Y21" s="101"/>
      <c r="Z21" s="101"/>
      <c r="AA21" s="101">
        <v>3</v>
      </c>
      <c r="AB21" s="101"/>
      <c r="AC21" s="101"/>
      <c r="AD21" s="101">
        <v>4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>
        <v>5</v>
      </c>
      <c r="AO21" s="101"/>
      <c r="AP21" s="101"/>
      <c r="AQ21" s="101"/>
      <c r="AR21" s="101"/>
      <c r="AS21" s="101"/>
      <c r="AT21" s="101"/>
      <c r="AU21" s="101"/>
      <c r="AV21" s="101"/>
      <c r="AW21" s="101"/>
      <c r="AX21" s="101">
        <v>6</v>
      </c>
      <c r="AY21" s="101"/>
      <c r="AZ21" s="101"/>
      <c r="BA21" s="101"/>
      <c r="BB21" s="101"/>
      <c r="BC21" s="101"/>
      <c r="BD21" s="101"/>
      <c r="BE21" s="101"/>
      <c r="BF21" s="101"/>
      <c r="BG21" s="101"/>
      <c r="BH21" s="101">
        <v>7</v>
      </c>
      <c r="BI21" s="101"/>
      <c r="BJ21" s="101"/>
      <c r="BK21" s="101"/>
      <c r="BL21" s="101"/>
      <c r="BM21" s="101"/>
      <c r="BN21" s="101"/>
      <c r="BO21" s="101"/>
      <c r="BP21" s="101"/>
      <c r="BQ21" s="101"/>
      <c r="BR21" s="101">
        <v>8</v>
      </c>
      <c r="BS21" s="101"/>
      <c r="BT21" s="101"/>
      <c r="BU21" s="101"/>
      <c r="BV21" s="101"/>
      <c r="BW21" s="101"/>
      <c r="BX21" s="101"/>
      <c r="BY21" s="101"/>
      <c r="BZ21" s="101"/>
      <c r="CA21" s="101"/>
      <c r="CB21" s="101">
        <v>9</v>
      </c>
      <c r="CC21" s="101"/>
      <c r="CD21" s="101"/>
      <c r="CE21" s="101"/>
      <c r="CF21" s="101"/>
      <c r="CG21" s="101"/>
      <c r="CH21" s="101"/>
      <c r="CI21" s="101"/>
      <c r="CJ21" s="101"/>
      <c r="CK21" s="101"/>
      <c r="CL21" s="101">
        <v>10</v>
      </c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>
      <c r="A23" s="188" t="s">
        <v>217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9"/>
      <c r="V23" s="49" t="s">
        <v>160</v>
      </c>
      <c r="W23" s="49" t="s">
        <v>160</v>
      </c>
      <c r="X23" s="154" t="s">
        <v>218</v>
      </c>
      <c r="Y23" s="106"/>
      <c r="Z23" s="106"/>
      <c r="AA23" s="106"/>
      <c r="AB23" s="106"/>
      <c r="AC23" s="106"/>
      <c r="AD23" s="98">
        <v>4322923</v>
      </c>
      <c r="AE23" s="99"/>
      <c r="AF23" s="99"/>
      <c r="AG23" s="99"/>
      <c r="AH23" s="99"/>
      <c r="AI23" s="99"/>
      <c r="AJ23" s="99"/>
      <c r="AK23" s="99"/>
      <c r="AL23" s="99"/>
      <c r="AM23" s="100"/>
      <c r="AN23" s="98">
        <v>4167048.43</v>
      </c>
      <c r="AO23" s="99"/>
      <c r="AP23" s="99"/>
      <c r="AQ23" s="99"/>
      <c r="AR23" s="99"/>
      <c r="AS23" s="99"/>
      <c r="AT23" s="99"/>
      <c r="AU23" s="99"/>
      <c r="AV23" s="99"/>
      <c r="AW23" s="100"/>
      <c r="AX23" s="192" t="s">
        <v>222</v>
      </c>
      <c r="AY23" s="193"/>
      <c r="AZ23" s="193"/>
      <c r="BA23" s="193"/>
      <c r="BB23" s="193"/>
      <c r="BC23" s="193"/>
      <c r="BD23" s="193"/>
      <c r="BE23" s="193"/>
      <c r="BF23" s="193"/>
      <c r="BG23" s="194"/>
      <c r="BH23" s="192" t="s">
        <v>222</v>
      </c>
      <c r="BI23" s="193"/>
      <c r="BJ23" s="193"/>
      <c r="BK23" s="193"/>
      <c r="BL23" s="193"/>
      <c r="BM23" s="193"/>
      <c r="BN23" s="193"/>
      <c r="BO23" s="193"/>
      <c r="BP23" s="193"/>
      <c r="BQ23" s="194"/>
      <c r="BR23" s="192" t="s">
        <v>222</v>
      </c>
      <c r="BS23" s="193"/>
      <c r="BT23" s="193"/>
      <c r="BU23" s="193"/>
      <c r="BV23" s="193"/>
      <c r="BW23" s="193"/>
      <c r="BX23" s="193"/>
      <c r="BY23" s="193"/>
      <c r="BZ23" s="193"/>
      <c r="CA23" s="194"/>
      <c r="CB23" s="98">
        <v>4167048.43</v>
      </c>
      <c r="CC23" s="99"/>
      <c r="CD23" s="99"/>
      <c r="CE23" s="99"/>
      <c r="CF23" s="99"/>
      <c r="CG23" s="99"/>
      <c r="CH23" s="99"/>
      <c r="CI23" s="99"/>
      <c r="CJ23" s="99"/>
      <c r="CK23" s="100"/>
      <c r="CL23" s="98">
        <v>155874.57</v>
      </c>
      <c r="CM23" s="99"/>
      <c r="CN23" s="99"/>
      <c r="CO23" s="99"/>
      <c r="CP23" s="99"/>
      <c r="CQ23" s="99"/>
      <c r="CR23" s="99"/>
      <c r="CS23" s="99"/>
      <c r="CT23" s="99"/>
      <c r="CU23" s="155"/>
    </row>
    <row r="24" spans="1:99" s="12" customFormat="1" ht="19.5" customHeight="1">
      <c r="A24" s="190" t="s">
        <v>219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9" t="s">
        <v>160</v>
      </c>
      <c r="W24" s="49" t="s">
        <v>143</v>
      </c>
      <c r="X24" s="154" t="s">
        <v>220</v>
      </c>
      <c r="Y24" s="106"/>
      <c r="Z24" s="106"/>
      <c r="AA24" s="106" t="s">
        <v>221</v>
      </c>
      <c r="AB24" s="106"/>
      <c r="AC24" s="106"/>
      <c r="AD24" s="98">
        <v>4213923</v>
      </c>
      <c r="AE24" s="99"/>
      <c r="AF24" s="99"/>
      <c r="AG24" s="99"/>
      <c r="AH24" s="99"/>
      <c r="AI24" s="99"/>
      <c r="AJ24" s="99"/>
      <c r="AK24" s="99"/>
      <c r="AL24" s="99"/>
      <c r="AM24" s="100"/>
      <c r="AN24" s="98">
        <v>4058720</v>
      </c>
      <c r="AO24" s="99"/>
      <c r="AP24" s="99"/>
      <c r="AQ24" s="99"/>
      <c r="AR24" s="99"/>
      <c r="AS24" s="99"/>
      <c r="AT24" s="99"/>
      <c r="AU24" s="99"/>
      <c r="AV24" s="99"/>
      <c r="AW24" s="100"/>
      <c r="AX24" s="192" t="s">
        <v>222</v>
      </c>
      <c r="AY24" s="193"/>
      <c r="AZ24" s="193"/>
      <c r="BA24" s="193"/>
      <c r="BB24" s="193"/>
      <c r="BC24" s="193"/>
      <c r="BD24" s="193"/>
      <c r="BE24" s="193"/>
      <c r="BF24" s="193"/>
      <c r="BG24" s="194"/>
      <c r="BH24" s="192" t="s">
        <v>222</v>
      </c>
      <c r="BI24" s="193"/>
      <c r="BJ24" s="193"/>
      <c r="BK24" s="193"/>
      <c r="BL24" s="193"/>
      <c r="BM24" s="193"/>
      <c r="BN24" s="193"/>
      <c r="BO24" s="193"/>
      <c r="BP24" s="193"/>
      <c r="BQ24" s="194"/>
      <c r="BR24" s="192" t="s">
        <v>222</v>
      </c>
      <c r="BS24" s="193"/>
      <c r="BT24" s="193"/>
      <c r="BU24" s="193"/>
      <c r="BV24" s="193"/>
      <c r="BW24" s="193"/>
      <c r="BX24" s="193"/>
      <c r="BY24" s="193"/>
      <c r="BZ24" s="193"/>
      <c r="CA24" s="194"/>
      <c r="CB24" s="98">
        <v>4058720</v>
      </c>
      <c r="CC24" s="99"/>
      <c r="CD24" s="99"/>
      <c r="CE24" s="99"/>
      <c r="CF24" s="99"/>
      <c r="CG24" s="99"/>
      <c r="CH24" s="99"/>
      <c r="CI24" s="99"/>
      <c r="CJ24" s="99"/>
      <c r="CK24" s="100"/>
      <c r="CL24" s="98">
        <v>155203</v>
      </c>
      <c r="CM24" s="99"/>
      <c r="CN24" s="99"/>
      <c r="CO24" s="99"/>
      <c r="CP24" s="99"/>
      <c r="CQ24" s="99"/>
      <c r="CR24" s="99"/>
      <c r="CS24" s="99"/>
      <c r="CT24" s="99"/>
      <c r="CU24" s="155"/>
    </row>
    <row r="25" spans="1:99" s="12" customFormat="1" ht="9.75" customHeight="1" thickBot="1">
      <c r="A25" s="190" t="s">
        <v>223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49" t="s">
        <v>160</v>
      </c>
      <c r="W25" s="49" t="s">
        <v>143</v>
      </c>
      <c r="X25" s="154" t="s">
        <v>224</v>
      </c>
      <c r="Y25" s="106"/>
      <c r="Z25" s="106"/>
      <c r="AA25" s="106" t="s">
        <v>225</v>
      </c>
      <c r="AB25" s="106"/>
      <c r="AC25" s="106"/>
      <c r="AD25" s="98">
        <v>109000</v>
      </c>
      <c r="AE25" s="99"/>
      <c r="AF25" s="99"/>
      <c r="AG25" s="99"/>
      <c r="AH25" s="99"/>
      <c r="AI25" s="99"/>
      <c r="AJ25" s="99"/>
      <c r="AK25" s="99"/>
      <c r="AL25" s="99"/>
      <c r="AM25" s="100"/>
      <c r="AN25" s="98">
        <v>108328.43</v>
      </c>
      <c r="AO25" s="99"/>
      <c r="AP25" s="99"/>
      <c r="AQ25" s="99"/>
      <c r="AR25" s="99"/>
      <c r="AS25" s="99"/>
      <c r="AT25" s="99"/>
      <c r="AU25" s="99"/>
      <c r="AV25" s="99"/>
      <c r="AW25" s="100"/>
      <c r="AX25" s="192" t="s">
        <v>222</v>
      </c>
      <c r="AY25" s="193"/>
      <c r="AZ25" s="193"/>
      <c r="BA25" s="193"/>
      <c r="BB25" s="193"/>
      <c r="BC25" s="193"/>
      <c r="BD25" s="193"/>
      <c r="BE25" s="193"/>
      <c r="BF25" s="193"/>
      <c r="BG25" s="194"/>
      <c r="BH25" s="192" t="s">
        <v>222</v>
      </c>
      <c r="BI25" s="193"/>
      <c r="BJ25" s="193"/>
      <c r="BK25" s="193"/>
      <c r="BL25" s="193"/>
      <c r="BM25" s="193"/>
      <c r="BN25" s="193"/>
      <c r="BO25" s="193"/>
      <c r="BP25" s="193"/>
      <c r="BQ25" s="194"/>
      <c r="BR25" s="192" t="s">
        <v>222</v>
      </c>
      <c r="BS25" s="193"/>
      <c r="BT25" s="193"/>
      <c r="BU25" s="193"/>
      <c r="BV25" s="193"/>
      <c r="BW25" s="193"/>
      <c r="BX25" s="193"/>
      <c r="BY25" s="193"/>
      <c r="BZ25" s="193"/>
      <c r="CA25" s="194"/>
      <c r="CB25" s="98">
        <v>108328.43</v>
      </c>
      <c r="CC25" s="99"/>
      <c r="CD25" s="99"/>
      <c r="CE25" s="99"/>
      <c r="CF25" s="99"/>
      <c r="CG25" s="99"/>
      <c r="CH25" s="99"/>
      <c r="CI25" s="99"/>
      <c r="CJ25" s="99"/>
      <c r="CK25" s="100"/>
      <c r="CL25" s="98">
        <v>671.57</v>
      </c>
      <c r="CM25" s="99"/>
      <c r="CN25" s="99"/>
      <c r="CO25" s="99"/>
      <c r="CP25" s="99"/>
      <c r="CQ25" s="99"/>
      <c r="CR25" s="99"/>
      <c r="CS25" s="99"/>
      <c r="CT25" s="99"/>
      <c r="CU25" s="155"/>
    </row>
    <row r="26" spans="1:99" ht="3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</row>
    <row r="27" spans="24:99" ht="12.75">
      <c r="X27" s="10" t="s">
        <v>226</v>
      </c>
      <c r="CU27" s="5" t="s">
        <v>227</v>
      </c>
    </row>
    <row r="28" spans="1:99" s="8" customFormat="1" ht="12.75" customHeight="1">
      <c r="A28" s="104" t="s">
        <v>42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3"/>
      <c r="W28" s="13"/>
      <c r="X28" s="108" t="s">
        <v>41</v>
      </c>
      <c r="Y28" s="105"/>
      <c r="Z28" s="105"/>
      <c r="AA28" s="108" t="s">
        <v>40</v>
      </c>
      <c r="AB28" s="108"/>
      <c r="AC28" s="108"/>
      <c r="AD28" s="108" t="s">
        <v>38</v>
      </c>
      <c r="AE28" s="108"/>
      <c r="AF28" s="108"/>
      <c r="AG28" s="108"/>
      <c r="AH28" s="108"/>
      <c r="AI28" s="108"/>
      <c r="AJ28" s="108"/>
      <c r="AK28" s="108"/>
      <c r="AL28" s="108"/>
      <c r="AM28" s="108"/>
      <c r="AN28" s="109" t="s">
        <v>37</v>
      </c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04"/>
      <c r="CL28" s="108" t="s">
        <v>39</v>
      </c>
      <c r="CM28" s="108"/>
      <c r="CN28" s="108"/>
      <c r="CO28" s="108"/>
      <c r="CP28" s="108"/>
      <c r="CQ28" s="108"/>
      <c r="CR28" s="108"/>
      <c r="CS28" s="108"/>
      <c r="CT28" s="108"/>
      <c r="CU28" s="111"/>
    </row>
    <row r="29" spans="1:99" s="8" customFormat="1" ht="11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3"/>
      <c r="W29" s="13"/>
      <c r="X29" s="105"/>
      <c r="Y29" s="105"/>
      <c r="Z29" s="105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21" t="s">
        <v>172</v>
      </c>
      <c r="AO29" s="122"/>
      <c r="AP29" s="122"/>
      <c r="AQ29" s="122"/>
      <c r="AR29" s="122"/>
      <c r="AS29" s="122"/>
      <c r="AT29" s="122"/>
      <c r="AU29" s="122"/>
      <c r="AV29" s="122"/>
      <c r="AW29" s="123"/>
      <c r="AX29" s="121" t="s">
        <v>33</v>
      </c>
      <c r="AY29" s="122"/>
      <c r="AZ29" s="122"/>
      <c r="BA29" s="122"/>
      <c r="BB29" s="122"/>
      <c r="BC29" s="122"/>
      <c r="BD29" s="122"/>
      <c r="BE29" s="122"/>
      <c r="BF29" s="122"/>
      <c r="BG29" s="123"/>
      <c r="BH29" s="121" t="s">
        <v>34</v>
      </c>
      <c r="BI29" s="122"/>
      <c r="BJ29" s="122"/>
      <c r="BK29" s="122"/>
      <c r="BL29" s="122"/>
      <c r="BM29" s="122"/>
      <c r="BN29" s="122"/>
      <c r="BO29" s="122"/>
      <c r="BP29" s="122"/>
      <c r="BQ29" s="123"/>
      <c r="BR29" s="121" t="s">
        <v>35</v>
      </c>
      <c r="BS29" s="122"/>
      <c r="BT29" s="122"/>
      <c r="BU29" s="122"/>
      <c r="BV29" s="122"/>
      <c r="BW29" s="122"/>
      <c r="BX29" s="122"/>
      <c r="BY29" s="122"/>
      <c r="BZ29" s="122"/>
      <c r="CA29" s="123"/>
      <c r="CB29" s="132" t="s">
        <v>36</v>
      </c>
      <c r="CC29" s="133"/>
      <c r="CD29" s="133"/>
      <c r="CE29" s="133"/>
      <c r="CF29" s="133"/>
      <c r="CG29" s="133"/>
      <c r="CH29" s="133"/>
      <c r="CI29" s="133"/>
      <c r="CJ29" s="133"/>
      <c r="CK29" s="134"/>
      <c r="CL29" s="108"/>
      <c r="CM29" s="108"/>
      <c r="CN29" s="108"/>
      <c r="CO29" s="108"/>
      <c r="CP29" s="108"/>
      <c r="CQ29" s="108"/>
      <c r="CR29" s="108"/>
      <c r="CS29" s="108"/>
      <c r="CT29" s="108"/>
      <c r="CU29" s="111"/>
    </row>
    <row r="30" spans="1:99" s="8" customFormat="1" ht="24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3"/>
      <c r="W30" s="13"/>
      <c r="X30" s="105"/>
      <c r="Y30" s="105"/>
      <c r="Z30" s="105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24"/>
      <c r="AO30" s="125"/>
      <c r="AP30" s="125"/>
      <c r="AQ30" s="125"/>
      <c r="AR30" s="125"/>
      <c r="AS30" s="125"/>
      <c r="AT30" s="125"/>
      <c r="AU30" s="125"/>
      <c r="AV30" s="125"/>
      <c r="AW30" s="126"/>
      <c r="AX30" s="124"/>
      <c r="AY30" s="125"/>
      <c r="AZ30" s="125"/>
      <c r="BA30" s="125"/>
      <c r="BB30" s="125"/>
      <c r="BC30" s="125"/>
      <c r="BD30" s="125"/>
      <c r="BE30" s="125"/>
      <c r="BF30" s="125"/>
      <c r="BG30" s="126"/>
      <c r="BH30" s="124"/>
      <c r="BI30" s="125"/>
      <c r="BJ30" s="125"/>
      <c r="BK30" s="125"/>
      <c r="BL30" s="125"/>
      <c r="BM30" s="125"/>
      <c r="BN30" s="125"/>
      <c r="BO30" s="125"/>
      <c r="BP30" s="125"/>
      <c r="BQ30" s="126"/>
      <c r="BR30" s="124"/>
      <c r="BS30" s="125"/>
      <c r="BT30" s="125"/>
      <c r="BU30" s="125"/>
      <c r="BV30" s="125"/>
      <c r="BW30" s="125"/>
      <c r="BX30" s="125"/>
      <c r="BY30" s="125"/>
      <c r="BZ30" s="125"/>
      <c r="CA30" s="126"/>
      <c r="CB30" s="135"/>
      <c r="CC30" s="136"/>
      <c r="CD30" s="136"/>
      <c r="CE30" s="136"/>
      <c r="CF30" s="136"/>
      <c r="CG30" s="136"/>
      <c r="CH30" s="136"/>
      <c r="CI30" s="136"/>
      <c r="CJ30" s="136"/>
      <c r="CK30" s="137"/>
      <c r="CL30" s="108"/>
      <c r="CM30" s="108"/>
      <c r="CN30" s="108"/>
      <c r="CO30" s="108"/>
      <c r="CP30" s="108"/>
      <c r="CQ30" s="108"/>
      <c r="CR30" s="108"/>
      <c r="CS30" s="108"/>
      <c r="CT30" s="108"/>
      <c r="CU30" s="111"/>
    </row>
    <row r="31" spans="1:99" s="8" customFormat="1" ht="12" thickBot="1">
      <c r="A31" s="104">
        <v>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3"/>
      <c r="W31" s="54"/>
      <c r="X31" s="101">
        <v>2</v>
      </c>
      <c r="Y31" s="101"/>
      <c r="Z31" s="101"/>
      <c r="AA31" s="101">
        <v>3</v>
      </c>
      <c r="AB31" s="101"/>
      <c r="AC31" s="101"/>
      <c r="AD31" s="101">
        <v>4</v>
      </c>
      <c r="AE31" s="101"/>
      <c r="AF31" s="101"/>
      <c r="AG31" s="101"/>
      <c r="AH31" s="101"/>
      <c r="AI31" s="101"/>
      <c r="AJ31" s="101"/>
      <c r="AK31" s="101"/>
      <c r="AL31" s="101"/>
      <c r="AM31" s="101"/>
      <c r="AN31" s="101">
        <v>5</v>
      </c>
      <c r="AO31" s="101"/>
      <c r="AP31" s="101"/>
      <c r="AQ31" s="101"/>
      <c r="AR31" s="101"/>
      <c r="AS31" s="101"/>
      <c r="AT31" s="101"/>
      <c r="AU31" s="101"/>
      <c r="AV31" s="101"/>
      <c r="AW31" s="101"/>
      <c r="AX31" s="101">
        <v>6</v>
      </c>
      <c r="AY31" s="101"/>
      <c r="AZ31" s="101"/>
      <c r="BA31" s="101"/>
      <c r="BB31" s="101"/>
      <c r="BC31" s="101"/>
      <c r="BD31" s="101"/>
      <c r="BE31" s="101"/>
      <c r="BF31" s="101"/>
      <c r="BG31" s="101"/>
      <c r="BH31" s="101">
        <v>7</v>
      </c>
      <c r="BI31" s="101"/>
      <c r="BJ31" s="101"/>
      <c r="BK31" s="101"/>
      <c r="BL31" s="101"/>
      <c r="BM31" s="101"/>
      <c r="BN31" s="101"/>
      <c r="BO31" s="101"/>
      <c r="BP31" s="101"/>
      <c r="BQ31" s="101"/>
      <c r="BR31" s="101">
        <v>8</v>
      </c>
      <c r="BS31" s="101"/>
      <c r="BT31" s="101"/>
      <c r="BU31" s="101"/>
      <c r="BV31" s="101"/>
      <c r="BW31" s="101"/>
      <c r="BX31" s="101"/>
      <c r="BY31" s="101"/>
      <c r="BZ31" s="101"/>
      <c r="CA31" s="101"/>
      <c r="CB31" s="101">
        <v>9</v>
      </c>
      <c r="CC31" s="101"/>
      <c r="CD31" s="101"/>
      <c r="CE31" s="101"/>
      <c r="CF31" s="101"/>
      <c r="CG31" s="101"/>
      <c r="CH31" s="101"/>
      <c r="CI31" s="101"/>
      <c r="CJ31" s="101"/>
      <c r="CK31" s="101"/>
      <c r="CL31" s="101">
        <v>10</v>
      </c>
      <c r="CM31" s="101"/>
      <c r="CN31" s="101"/>
      <c r="CO31" s="101"/>
      <c r="CP31" s="101"/>
      <c r="CQ31" s="101"/>
      <c r="CR31" s="101"/>
      <c r="CS31" s="101"/>
      <c r="CT31" s="101"/>
      <c r="CU31" s="102"/>
    </row>
    <row r="32" spans="1:99" s="8" customFormat="1" ht="11.25" hidden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9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7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</row>
    <row r="33" spans="1:99" s="12" customFormat="1" ht="9.75" customHeight="1">
      <c r="A33" s="188" t="s">
        <v>228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  <c r="V33" s="49" t="s">
        <v>160</v>
      </c>
      <c r="W33" s="49" t="s">
        <v>160</v>
      </c>
      <c r="X33" s="154" t="s">
        <v>229</v>
      </c>
      <c r="Y33" s="106"/>
      <c r="Z33" s="106"/>
      <c r="AA33" s="106" t="s">
        <v>230</v>
      </c>
      <c r="AB33" s="106"/>
      <c r="AC33" s="106"/>
      <c r="AD33" s="98">
        <v>4529664.54</v>
      </c>
      <c r="AE33" s="99"/>
      <c r="AF33" s="99"/>
      <c r="AG33" s="99"/>
      <c r="AH33" s="99"/>
      <c r="AI33" s="99"/>
      <c r="AJ33" s="99"/>
      <c r="AK33" s="99"/>
      <c r="AL33" s="99"/>
      <c r="AM33" s="100"/>
      <c r="AN33" s="98">
        <v>4331744.89</v>
      </c>
      <c r="AO33" s="99"/>
      <c r="AP33" s="99"/>
      <c r="AQ33" s="99"/>
      <c r="AR33" s="99"/>
      <c r="AS33" s="99"/>
      <c r="AT33" s="99"/>
      <c r="AU33" s="99"/>
      <c r="AV33" s="99"/>
      <c r="AW33" s="100"/>
      <c r="AX33" s="192" t="s">
        <v>222</v>
      </c>
      <c r="AY33" s="193"/>
      <c r="AZ33" s="193"/>
      <c r="BA33" s="193"/>
      <c r="BB33" s="193"/>
      <c r="BC33" s="193"/>
      <c r="BD33" s="193"/>
      <c r="BE33" s="193"/>
      <c r="BF33" s="193"/>
      <c r="BG33" s="194"/>
      <c r="BH33" s="192" t="s">
        <v>222</v>
      </c>
      <c r="BI33" s="193"/>
      <c r="BJ33" s="193"/>
      <c r="BK33" s="193"/>
      <c r="BL33" s="193"/>
      <c r="BM33" s="193"/>
      <c r="BN33" s="193"/>
      <c r="BO33" s="193"/>
      <c r="BP33" s="193"/>
      <c r="BQ33" s="194"/>
      <c r="BR33" s="192" t="s">
        <v>222</v>
      </c>
      <c r="BS33" s="193"/>
      <c r="BT33" s="193"/>
      <c r="BU33" s="193"/>
      <c r="BV33" s="193"/>
      <c r="BW33" s="193"/>
      <c r="BX33" s="193"/>
      <c r="BY33" s="193"/>
      <c r="BZ33" s="193"/>
      <c r="CA33" s="194"/>
      <c r="CB33" s="98">
        <v>4331744.89</v>
      </c>
      <c r="CC33" s="99"/>
      <c r="CD33" s="99"/>
      <c r="CE33" s="99"/>
      <c r="CF33" s="99"/>
      <c r="CG33" s="99"/>
      <c r="CH33" s="99"/>
      <c r="CI33" s="99"/>
      <c r="CJ33" s="99"/>
      <c r="CK33" s="100"/>
      <c r="CL33" s="98">
        <v>197919.65</v>
      </c>
      <c r="CM33" s="99"/>
      <c r="CN33" s="99"/>
      <c r="CO33" s="99"/>
      <c r="CP33" s="99"/>
      <c r="CQ33" s="99"/>
      <c r="CR33" s="99"/>
      <c r="CS33" s="99"/>
      <c r="CT33" s="99"/>
      <c r="CU33" s="155"/>
    </row>
    <row r="34" spans="1:99" s="12" customFormat="1" ht="19.5" customHeight="1">
      <c r="A34" s="190" t="s">
        <v>231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1"/>
      <c r="V34" s="49" t="s">
        <v>160</v>
      </c>
      <c r="W34" s="49" t="s">
        <v>143</v>
      </c>
      <c r="X34" s="154"/>
      <c r="Y34" s="106"/>
      <c r="Z34" s="106"/>
      <c r="AA34" s="106" t="s">
        <v>232</v>
      </c>
      <c r="AB34" s="106"/>
      <c r="AC34" s="106"/>
      <c r="AD34" s="98">
        <v>4510945.02</v>
      </c>
      <c r="AE34" s="99"/>
      <c r="AF34" s="99"/>
      <c r="AG34" s="99"/>
      <c r="AH34" s="99"/>
      <c r="AI34" s="99"/>
      <c r="AJ34" s="99"/>
      <c r="AK34" s="99"/>
      <c r="AL34" s="99"/>
      <c r="AM34" s="100"/>
      <c r="AN34" s="98">
        <v>4313026.04</v>
      </c>
      <c r="AO34" s="99"/>
      <c r="AP34" s="99"/>
      <c r="AQ34" s="99"/>
      <c r="AR34" s="99"/>
      <c r="AS34" s="99"/>
      <c r="AT34" s="99"/>
      <c r="AU34" s="99"/>
      <c r="AV34" s="99"/>
      <c r="AW34" s="100"/>
      <c r="AX34" s="192" t="s">
        <v>222</v>
      </c>
      <c r="AY34" s="193"/>
      <c r="AZ34" s="193"/>
      <c r="BA34" s="193"/>
      <c r="BB34" s="193"/>
      <c r="BC34" s="193"/>
      <c r="BD34" s="193"/>
      <c r="BE34" s="193"/>
      <c r="BF34" s="193"/>
      <c r="BG34" s="194"/>
      <c r="BH34" s="192" t="s">
        <v>222</v>
      </c>
      <c r="BI34" s="193"/>
      <c r="BJ34" s="193"/>
      <c r="BK34" s="193"/>
      <c r="BL34" s="193"/>
      <c r="BM34" s="193"/>
      <c r="BN34" s="193"/>
      <c r="BO34" s="193"/>
      <c r="BP34" s="193"/>
      <c r="BQ34" s="194"/>
      <c r="BR34" s="192" t="s">
        <v>222</v>
      </c>
      <c r="BS34" s="193"/>
      <c r="BT34" s="193"/>
      <c r="BU34" s="193"/>
      <c r="BV34" s="193"/>
      <c r="BW34" s="193"/>
      <c r="BX34" s="193"/>
      <c r="BY34" s="193"/>
      <c r="BZ34" s="193"/>
      <c r="CA34" s="194"/>
      <c r="CB34" s="98">
        <v>4313026.04</v>
      </c>
      <c r="CC34" s="99"/>
      <c r="CD34" s="99"/>
      <c r="CE34" s="99"/>
      <c r="CF34" s="99"/>
      <c r="CG34" s="99"/>
      <c r="CH34" s="99"/>
      <c r="CI34" s="99"/>
      <c r="CJ34" s="99"/>
      <c r="CK34" s="100"/>
      <c r="CL34" s="98">
        <v>197918.98</v>
      </c>
      <c r="CM34" s="99"/>
      <c r="CN34" s="99"/>
      <c r="CO34" s="99"/>
      <c r="CP34" s="99"/>
      <c r="CQ34" s="99"/>
      <c r="CR34" s="99"/>
      <c r="CS34" s="99"/>
      <c r="CT34" s="99"/>
      <c r="CU34" s="155"/>
    </row>
    <row r="35" spans="1:99" s="12" customFormat="1" ht="19.5" customHeight="1">
      <c r="A35" s="190" t="s">
        <v>233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1"/>
      <c r="V35" s="49" t="s">
        <v>160</v>
      </c>
      <c r="W35" s="49" t="s">
        <v>143</v>
      </c>
      <c r="X35" s="154"/>
      <c r="Y35" s="106"/>
      <c r="Z35" s="106"/>
      <c r="AA35" s="106" t="s">
        <v>234</v>
      </c>
      <c r="AB35" s="106"/>
      <c r="AC35" s="106"/>
      <c r="AD35" s="98">
        <v>8300</v>
      </c>
      <c r="AE35" s="99"/>
      <c r="AF35" s="99"/>
      <c r="AG35" s="99"/>
      <c r="AH35" s="99"/>
      <c r="AI35" s="99"/>
      <c r="AJ35" s="99"/>
      <c r="AK35" s="99"/>
      <c r="AL35" s="99"/>
      <c r="AM35" s="100"/>
      <c r="AN35" s="98">
        <v>8300</v>
      </c>
      <c r="AO35" s="99"/>
      <c r="AP35" s="99"/>
      <c r="AQ35" s="99"/>
      <c r="AR35" s="99"/>
      <c r="AS35" s="99"/>
      <c r="AT35" s="99"/>
      <c r="AU35" s="99"/>
      <c r="AV35" s="99"/>
      <c r="AW35" s="100"/>
      <c r="AX35" s="192" t="s">
        <v>222</v>
      </c>
      <c r="AY35" s="193"/>
      <c r="AZ35" s="193"/>
      <c r="BA35" s="193"/>
      <c r="BB35" s="193"/>
      <c r="BC35" s="193"/>
      <c r="BD35" s="193"/>
      <c r="BE35" s="193"/>
      <c r="BF35" s="193"/>
      <c r="BG35" s="194"/>
      <c r="BH35" s="192" t="s">
        <v>222</v>
      </c>
      <c r="BI35" s="193"/>
      <c r="BJ35" s="193"/>
      <c r="BK35" s="193"/>
      <c r="BL35" s="193"/>
      <c r="BM35" s="193"/>
      <c r="BN35" s="193"/>
      <c r="BO35" s="193"/>
      <c r="BP35" s="193"/>
      <c r="BQ35" s="194"/>
      <c r="BR35" s="192" t="s">
        <v>222</v>
      </c>
      <c r="BS35" s="193"/>
      <c r="BT35" s="193"/>
      <c r="BU35" s="193"/>
      <c r="BV35" s="193"/>
      <c r="BW35" s="193"/>
      <c r="BX35" s="193"/>
      <c r="BY35" s="193"/>
      <c r="BZ35" s="193"/>
      <c r="CA35" s="194"/>
      <c r="CB35" s="98">
        <v>8300</v>
      </c>
      <c r="CC35" s="99"/>
      <c r="CD35" s="99"/>
      <c r="CE35" s="99"/>
      <c r="CF35" s="99"/>
      <c r="CG35" s="99"/>
      <c r="CH35" s="99"/>
      <c r="CI35" s="99"/>
      <c r="CJ35" s="99"/>
      <c r="CK35" s="100"/>
      <c r="CL35" s="192" t="s">
        <v>222</v>
      </c>
      <c r="CM35" s="193"/>
      <c r="CN35" s="193"/>
      <c r="CO35" s="193"/>
      <c r="CP35" s="193"/>
      <c r="CQ35" s="193"/>
      <c r="CR35" s="193"/>
      <c r="CS35" s="193"/>
      <c r="CT35" s="193"/>
      <c r="CU35" s="195"/>
    </row>
    <row r="36" spans="1:99" s="12" customFormat="1" ht="9.75" customHeight="1">
      <c r="A36" s="190" t="s">
        <v>235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1"/>
      <c r="V36" s="49" t="s">
        <v>160</v>
      </c>
      <c r="W36" s="49" t="s">
        <v>143</v>
      </c>
      <c r="X36" s="154"/>
      <c r="Y36" s="106"/>
      <c r="Z36" s="106"/>
      <c r="AA36" s="106" t="s">
        <v>236</v>
      </c>
      <c r="AB36" s="106"/>
      <c r="AC36" s="106"/>
      <c r="AD36" s="98">
        <v>10419.52</v>
      </c>
      <c r="AE36" s="99"/>
      <c r="AF36" s="99"/>
      <c r="AG36" s="99"/>
      <c r="AH36" s="99"/>
      <c r="AI36" s="99"/>
      <c r="AJ36" s="99"/>
      <c r="AK36" s="99"/>
      <c r="AL36" s="99"/>
      <c r="AM36" s="100"/>
      <c r="AN36" s="98">
        <v>10418.85</v>
      </c>
      <c r="AO36" s="99"/>
      <c r="AP36" s="99"/>
      <c r="AQ36" s="99"/>
      <c r="AR36" s="99"/>
      <c r="AS36" s="99"/>
      <c r="AT36" s="99"/>
      <c r="AU36" s="99"/>
      <c r="AV36" s="99"/>
      <c r="AW36" s="100"/>
      <c r="AX36" s="192" t="s">
        <v>222</v>
      </c>
      <c r="AY36" s="193"/>
      <c r="AZ36" s="193"/>
      <c r="BA36" s="193"/>
      <c r="BB36" s="193"/>
      <c r="BC36" s="193"/>
      <c r="BD36" s="193"/>
      <c r="BE36" s="193"/>
      <c r="BF36" s="193"/>
      <c r="BG36" s="194"/>
      <c r="BH36" s="192" t="s">
        <v>222</v>
      </c>
      <c r="BI36" s="193"/>
      <c r="BJ36" s="193"/>
      <c r="BK36" s="193"/>
      <c r="BL36" s="193"/>
      <c r="BM36" s="193"/>
      <c r="BN36" s="193"/>
      <c r="BO36" s="193"/>
      <c r="BP36" s="193"/>
      <c r="BQ36" s="194"/>
      <c r="BR36" s="192" t="s">
        <v>222</v>
      </c>
      <c r="BS36" s="193"/>
      <c r="BT36" s="193"/>
      <c r="BU36" s="193"/>
      <c r="BV36" s="193"/>
      <c r="BW36" s="193"/>
      <c r="BX36" s="193"/>
      <c r="BY36" s="193"/>
      <c r="BZ36" s="193"/>
      <c r="CA36" s="194"/>
      <c r="CB36" s="98">
        <v>10418.85</v>
      </c>
      <c r="CC36" s="99"/>
      <c r="CD36" s="99"/>
      <c r="CE36" s="99"/>
      <c r="CF36" s="99"/>
      <c r="CG36" s="99"/>
      <c r="CH36" s="99"/>
      <c r="CI36" s="99"/>
      <c r="CJ36" s="99"/>
      <c r="CK36" s="100"/>
      <c r="CL36" s="98">
        <v>0.67</v>
      </c>
      <c r="CM36" s="99"/>
      <c r="CN36" s="99"/>
      <c r="CO36" s="99"/>
      <c r="CP36" s="99"/>
      <c r="CQ36" s="99"/>
      <c r="CR36" s="99"/>
      <c r="CS36" s="99"/>
      <c r="CT36" s="99"/>
      <c r="CU36" s="155"/>
    </row>
    <row r="37" spans="1:99" s="12" customFormat="1" ht="9.75" customHeight="1" thickBot="1">
      <c r="A37" s="188" t="s">
        <v>237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  <c r="V37" s="49" t="s">
        <v>160</v>
      </c>
      <c r="W37" s="49" t="s">
        <v>160</v>
      </c>
      <c r="X37" s="154" t="s">
        <v>238</v>
      </c>
      <c r="Y37" s="106"/>
      <c r="Z37" s="106"/>
      <c r="AA37" s="106" t="s">
        <v>230</v>
      </c>
      <c r="AB37" s="106"/>
      <c r="AC37" s="106"/>
      <c r="AD37" s="98">
        <v>-206741.54</v>
      </c>
      <c r="AE37" s="99"/>
      <c r="AF37" s="99"/>
      <c r="AG37" s="99"/>
      <c r="AH37" s="99"/>
      <c r="AI37" s="99"/>
      <c r="AJ37" s="99"/>
      <c r="AK37" s="99"/>
      <c r="AL37" s="99"/>
      <c r="AM37" s="100"/>
      <c r="AN37" s="98">
        <v>-164696.46</v>
      </c>
      <c r="AO37" s="99"/>
      <c r="AP37" s="99"/>
      <c r="AQ37" s="99"/>
      <c r="AR37" s="99"/>
      <c r="AS37" s="99"/>
      <c r="AT37" s="99"/>
      <c r="AU37" s="99"/>
      <c r="AV37" s="99"/>
      <c r="AW37" s="100"/>
      <c r="AX37" s="192" t="s">
        <v>222</v>
      </c>
      <c r="AY37" s="193"/>
      <c r="AZ37" s="193"/>
      <c r="BA37" s="193"/>
      <c r="BB37" s="193"/>
      <c r="BC37" s="193"/>
      <c r="BD37" s="193"/>
      <c r="BE37" s="193"/>
      <c r="BF37" s="193"/>
      <c r="BG37" s="194"/>
      <c r="BH37" s="192" t="s">
        <v>222</v>
      </c>
      <c r="BI37" s="193"/>
      <c r="BJ37" s="193"/>
      <c r="BK37" s="193"/>
      <c r="BL37" s="193"/>
      <c r="BM37" s="193"/>
      <c r="BN37" s="193"/>
      <c r="BO37" s="193"/>
      <c r="BP37" s="193"/>
      <c r="BQ37" s="194"/>
      <c r="BR37" s="192" t="s">
        <v>222</v>
      </c>
      <c r="BS37" s="193"/>
      <c r="BT37" s="193"/>
      <c r="BU37" s="193"/>
      <c r="BV37" s="193"/>
      <c r="BW37" s="193"/>
      <c r="BX37" s="193"/>
      <c r="BY37" s="193"/>
      <c r="BZ37" s="193"/>
      <c r="CA37" s="194"/>
      <c r="CB37" s="98">
        <v>-164696.46</v>
      </c>
      <c r="CC37" s="99"/>
      <c r="CD37" s="99"/>
      <c r="CE37" s="99"/>
      <c r="CF37" s="99"/>
      <c r="CG37" s="99"/>
      <c r="CH37" s="99"/>
      <c r="CI37" s="99"/>
      <c r="CJ37" s="99"/>
      <c r="CK37" s="100"/>
      <c r="CL37" s="192" t="s">
        <v>222</v>
      </c>
      <c r="CM37" s="193"/>
      <c r="CN37" s="193"/>
      <c r="CO37" s="193"/>
      <c r="CP37" s="193"/>
      <c r="CQ37" s="193"/>
      <c r="CR37" s="193"/>
      <c r="CS37" s="193"/>
      <c r="CT37" s="193"/>
      <c r="CU37" s="195"/>
    </row>
    <row r="38" spans="1:99" ht="3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</row>
    <row r="39" spans="24:99" ht="12.75">
      <c r="X39" s="10" t="s">
        <v>239</v>
      </c>
      <c r="CU39" s="5" t="s">
        <v>240</v>
      </c>
    </row>
    <row r="40" spans="1:99" s="8" customFormat="1" ht="12.75" customHeight="1">
      <c r="A40" s="104" t="s">
        <v>42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3"/>
      <c r="W40" s="13"/>
      <c r="X40" s="108" t="s">
        <v>41</v>
      </c>
      <c r="Y40" s="105"/>
      <c r="Z40" s="105"/>
      <c r="AA40" s="108" t="s">
        <v>40</v>
      </c>
      <c r="AB40" s="108"/>
      <c r="AC40" s="108"/>
      <c r="AD40" s="108" t="s">
        <v>38</v>
      </c>
      <c r="AE40" s="108"/>
      <c r="AF40" s="108"/>
      <c r="AG40" s="108"/>
      <c r="AH40" s="108"/>
      <c r="AI40" s="108"/>
      <c r="AJ40" s="108"/>
      <c r="AK40" s="108"/>
      <c r="AL40" s="108"/>
      <c r="AM40" s="108"/>
      <c r="AN40" s="109" t="s">
        <v>37</v>
      </c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04"/>
      <c r="CL40" s="108" t="s">
        <v>39</v>
      </c>
      <c r="CM40" s="108"/>
      <c r="CN40" s="108"/>
      <c r="CO40" s="108"/>
      <c r="CP40" s="108"/>
      <c r="CQ40" s="108"/>
      <c r="CR40" s="108"/>
      <c r="CS40" s="108"/>
      <c r="CT40" s="108"/>
      <c r="CU40" s="111"/>
    </row>
    <row r="41" spans="1:99" s="8" customFormat="1" ht="11.2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3"/>
      <c r="W41" s="13"/>
      <c r="X41" s="105"/>
      <c r="Y41" s="105"/>
      <c r="Z41" s="105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21" t="s">
        <v>172</v>
      </c>
      <c r="AO41" s="122"/>
      <c r="AP41" s="122"/>
      <c r="AQ41" s="122"/>
      <c r="AR41" s="122"/>
      <c r="AS41" s="122"/>
      <c r="AT41" s="122"/>
      <c r="AU41" s="122"/>
      <c r="AV41" s="122"/>
      <c r="AW41" s="123"/>
      <c r="AX41" s="121" t="s">
        <v>33</v>
      </c>
      <c r="AY41" s="122"/>
      <c r="AZ41" s="122"/>
      <c r="BA41" s="122"/>
      <c r="BB41" s="122"/>
      <c r="BC41" s="122"/>
      <c r="BD41" s="122"/>
      <c r="BE41" s="122"/>
      <c r="BF41" s="122"/>
      <c r="BG41" s="123"/>
      <c r="BH41" s="121" t="s">
        <v>34</v>
      </c>
      <c r="BI41" s="122"/>
      <c r="BJ41" s="122"/>
      <c r="BK41" s="122"/>
      <c r="BL41" s="122"/>
      <c r="BM41" s="122"/>
      <c r="BN41" s="122"/>
      <c r="BO41" s="122"/>
      <c r="BP41" s="122"/>
      <c r="BQ41" s="123"/>
      <c r="BR41" s="121" t="s">
        <v>35</v>
      </c>
      <c r="BS41" s="122"/>
      <c r="BT41" s="122"/>
      <c r="BU41" s="122"/>
      <c r="BV41" s="122"/>
      <c r="BW41" s="122"/>
      <c r="BX41" s="122"/>
      <c r="BY41" s="122"/>
      <c r="BZ41" s="122"/>
      <c r="CA41" s="123"/>
      <c r="CB41" s="132" t="s">
        <v>36</v>
      </c>
      <c r="CC41" s="133"/>
      <c r="CD41" s="133"/>
      <c r="CE41" s="133"/>
      <c r="CF41" s="133"/>
      <c r="CG41" s="133"/>
      <c r="CH41" s="133"/>
      <c r="CI41" s="133"/>
      <c r="CJ41" s="133"/>
      <c r="CK41" s="134"/>
      <c r="CL41" s="108"/>
      <c r="CM41" s="108"/>
      <c r="CN41" s="108"/>
      <c r="CO41" s="108"/>
      <c r="CP41" s="108"/>
      <c r="CQ41" s="108"/>
      <c r="CR41" s="108"/>
      <c r="CS41" s="108"/>
      <c r="CT41" s="108"/>
      <c r="CU41" s="111"/>
    </row>
    <row r="42" spans="1:99" s="8" customFormat="1" ht="24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3"/>
      <c r="W42" s="13"/>
      <c r="X42" s="105"/>
      <c r="Y42" s="105"/>
      <c r="Z42" s="105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24"/>
      <c r="AO42" s="125"/>
      <c r="AP42" s="125"/>
      <c r="AQ42" s="125"/>
      <c r="AR42" s="125"/>
      <c r="AS42" s="125"/>
      <c r="AT42" s="125"/>
      <c r="AU42" s="125"/>
      <c r="AV42" s="125"/>
      <c r="AW42" s="126"/>
      <c r="AX42" s="124"/>
      <c r="AY42" s="125"/>
      <c r="AZ42" s="125"/>
      <c r="BA42" s="125"/>
      <c r="BB42" s="125"/>
      <c r="BC42" s="125"/>
      <c r="BD42" s="125"/>
      <c r="BE42" s="125"/>
      <c r="BF42" s="125"/>
      <c r="BG42" s="126"/>
      <c r="BH42" s="124"/>
      <c r="BI42" s="125"/>
      <c r="BJ42" s="125"/>
      <c r="BK42" s="125"/>
      <c r="BL42" s="125"/>
      <c r="BM42" s="125"/>
      <c r="BN42" s="125"/>
      <c r="BO42" s="125"/>
      <c r="BP42" s="125"/>
      <c r="BQ42" s="126"/>
      <c r="BR42" s="124"/>
      <c r="BS42" s="125"/>
      <c r="BT42" s="125"/>
      <c r="BU42" s="125"/>
      <c r="BV42" s="125"/>
      <c r="BW42" s="125"/>
      <c r="BX42" s="125"/>
      <c r="BY42" s="125"/>
      <c r="BZ42" s="125"/>
      <c r="CA42" s="126"/>
      <c r="CB42" s="135"/>
      <c r="CC42" s="136"/>
      <c r="CD42" s="136"/>
      <c r="CE42" s="136"/>
      <c r="CF42" s="136"/>
      <c r="CG42" s="136"/>
      <c r="CH42" s="136"/>
      <c r="CI42" s="136"/>
      <c r="CJ42" s="136"/>
      <c r="CK42" s="137"/>
      <c r="CL42" s="108"/>
      <c r="CM42" s="108"/>
      <c r="CN42" s="108"/>
      <c r="CO42" s="108"/>
      <c r="CP42" s="108"/>
      <c r="CQ42" s="108"/>
      <c r="CR42" s="108"/>
      <c r="CS42" s="108"/>
      <c r="CT42" s="108"/>
      <c r="CU42" s="111"/>
    </row>
    <row r="43" spans="1:99" s="8" customFormat="1" ht="12" thickBot="1">
      <c r="A43" s="104">
        <v>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3"/>
      <c r="W43" s="54"/>
      <c r="X43" s="101">
        <v>2</v>
      </c>
      <c r="Y43" s="101"/>
      <c r="Z43" s="101"/>
      <c r="AA43" s="101">
        <v>3</v>
      </c>
      <c r="AB43" s="101"/>
      <c r="AC43" s="101"/>
      <c r="AD43" s="101">
        <v>4</v>
      </c>
      <c r="AE43" s="101"/>
      <c r="AF43" s="101"/>
      <c r="AG43" s="101"/>
      <c r="AH43" s="101"/>
      <c r="AI43" s="101"/>
      <c r="AJ43" s="101"/>
      <c r="AK43" s="101"/>
      <c r="AL43" s="101"/>
      <c r="AM43" s="101"/>
      <c r="AN43" s="101">
        <v>5</v>
      </c>
      <c r="AO43" s="101"/>
      <c r="AP43" s="101"/>
      <c r="AQ43" s="101"/>
      <c r="AR43" s="101"/>
      <c r="AS43" s="101"/>
      <c r="AT43" s="101"/>
      <c r="AU43" s="101"/>
      <c r="AV43" s="101"/>
      <c r="AW43" s="101"/>
      <c r="AX43" s="101">
        <v>6</v>
      </c>
      <c r="AY43" s="101"/>
      <c r="AZ43" s="101"/>
      <c r="BA43" s="101"/>
      <c r="BB43" s="101"/>
      <c r="BC43" s="101"/>
      <c r="BD43" s="101"/>
      <c r="BE43" s="101"/>
      <c r="BF43" s="101"/>
      <c r="BG43" s="101"/>
      <c r="BH43" s="101">
        <v>7</v>
      </c>
      <c r="BI43" s="101"/>
      <c r="BJ43" s="101"/>
      <c r="BK43" s="101"/>
      <c r="BL43" s="101"/>
      <c r="BM43" s="101"/>
      <c r="BN43" s="101"/>
      <c r="BO43" s="101"/>
      <c r="BP43" s="101"/>
      <c r="BQ43" s="101"/>
      <c r="BR43" s="101">
        <v>8</v>
      </c>
      <c r="BS43" s="101"/>
      <c r="BT43" s="101"/>
      <c r="BU43" s="101"/>
      <c r="BV43" s="101"/>
      <c r="BW43" s="101"/>
      <c r="BX43" s="101"/>
      <c r="BY43" s="101"/>
      <c r="BZ43" s="101"/>
      <c r="CA43" s="101"/>
      <c r="CB43" s="101">
        <v>9</v>
      </c>
      <c r="CC43" s="101"/>
      <c r="CD43" s="101"/>
      <c r="CE43" s="101"/>
      <c r="CF43" s="101"/>
      <c r="CG43" s="101"/>
      <c r="CH43" s="101"/>
      <c r="CI43" s="101"/>
      <c r="CJ43" s="101"/>
      <c r="CK43" s="101"/>
      <c r="CL43" s="101">
        <v>10</v>
      </c>
      <c r="CM43" s="101"/>
      <c r="CN43" s="101"/>
      <c r="CO43" s="101"/>
      <c r="CP43" s="101"/>
      <c r="CQ43" s="101"/>
      <c r="CR43" s="101"/>
      <c r="CS43" s="101"/>
      <c r="CT43" s="101"/>
      <c r="CU43" s="102"/>
    </row>
    <row r="44" spans="1:99" s="8" customFormat="1" ht="11.25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9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57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</row>
    <row r="45" spans="1:99" s="12" customFormat="1" ht="29.25" customHeight="1">
      <c r="A45" s="188" t="s">
        <v>241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9"/>
      <c r="V45" s="49" t="s">
        <v>160</v>
      </c>
      <c r="W45" s="49" t="s">
        <v>160</v>
      </c>
      <c r="X45" s="154" t="s">
        <v>242</v>
      </c>
      <c r="Y45" s="106"/>
      <c r="Z45" s="106"/>
      <c r="AA45" s="106"/>
      <c r="AB45" s="106"/>
      <c r="AC45" s="106"/>
      <c r="AD45" s="98">
        <v>206741.54</v>
      </c>
      <c r="AE45" s="99"/>
      <c r="AF45" s="99"/>
      <c r="AG45" s="99"/>
      <c r="AH45" s="99"/>
      <c r="AI45" s="99"/>
      <c r="AJ45" s="99"/>
      <c r="AK45" s="99"/>
      <c r="AL45" s="99"/>
      <c r="AM45" s="100"/>
      <c r="AN45" s="98">
        <v>164696.46</v>
      </c>
      <c r="AO45" s="99"/>
      <c r="AP45" s="99"/>
      <c r="AQ45" s="99"/>
      <c r="AR45" s="99"/>
      <c r="AS45" s="99"/>
      <c r="AT45" s="99"/>
      <c r="AU45" s="99"/>
      <c r="AV45" s="99"/>
      <c r="AW45" s="100"/>
      <c r="AX45" s="192" t="s">
        <v>222</v>
      </c>
      <c r="AY45" s="193"/>
      <c r="AZ45" s="193"/>
      <c r="BA45" s="193"/>
      <c r="BB45" s="193"/>
      <c r="BC45" s="193"/>
      <c r="BD45" s="193"/>
      <c r="BE45" s="193"/>
      <c r="BF45" s="193"/>
      <c r="BG45" s="194"/>
      <c r="BH45" s="192" t="s">
        <v>222</v>
      </c>
      <c r="BI45" s="193"/>
      <c r="BJ45" s="193"/>
      <c r="BK45" s="193"/>
      <c r="BL45" s="193"/>
      <c r="BM45" s="193"/>
      <c r="BN45" s="193"/>
      <c r="BO45" s="193"/>
      <c r="BP45" s="193"/>
      <c r="BQ45" s="194"/>
      <c r="BR45" s="192" t="s">
        <v>222</v>
      </c>
      <c r="BS45" s="193"/>
      <c r="BT45" s="193"/>
      <c r="BU45" s="193"/>
      <c r="BV45" s="193"/>
      <c r="BW45" s="193"/>
      <c r="BX45" s="193"/>
      <c r="BY45" s="193"/>
      <c r="BZ45" s="193"/>
      <c r="CA45" s="194"/>
      <c r="CB45" s="98">
        <v>164696.46</v>
      </c>
      <c r="CC45" s="99"/>
      <c r="CD45" s="99"/>
      <c r="CE45" s="99"/>
      <c r="CF45" s="99"/>
      <c r="CG45" s="99"/>
      <c r="CH45" s="99"/>
      <c r="CI45" s="99"/>
      <c r="CJ45" s="99"/>
      <c r="CK45" s="100"/>
      <c r="CL45" s="98">
        <v>42045.08</v>
      </c>
      <c r="CM45" s="99"/>
      <c r="CN45" s="99"/>
      <c r="CO45" s="99"/>
      <c r="CP45" s="99"/>
      <c r="CQ45" s="99"/>
      <c r="CR45" s="99"/>
      <c r="CS45" s="99"/>
      <c r="CT45" s="99"/>
      <c r="CU45" s="155"/>
    </row>
    <row r="46" spans="1:99" s="12" customFormat="1" ht="19.5" customHeight="1">
      <c r="A46" s="196" t="s">
        <v>243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7"/>
      <c r="V46" s="49" t="s">
        <v>160</v>
      </c>
      <c r="W46" s="49" t="s">
        <v>160</v>
      </c>
      <c r="X46" s="154" t="s">
        <v>244</v>
      </c>
      <c r="Y46" s="106"/>
      <c r="Z46" s="106"/>
      <c r="AA46" s="106"/>
      <c r="AB46" s="106"/>
      <c r="AC46" s="106"/>
      <c r="AD46" s="192" t="s">
        <v>222</v>
      </c>
      <c r="AE46" s="193"/>
      <c r="AF46" s="193"/>
      <c r="AG46" s="193"/>
      <c r="AH46" s="193"/>
      <c r="AI46" s="193"/>
      <c r="AJ46" s="193"/>
      <c r="AK46" s="193"/>
      <c r="AL46" s="193"/>
      <c r="AM46" s="194"/>
      <c r="AN46" s="192" t="s">
        <v>222</v>
      </c>
      <c r="AO46" s="193"/>
      <c r="AP46" s="193"/>
      <c r="AQ46" s="193"/>
      <c r="AR46" s="193"/>
      <c r="AS46" s="193"/>
      <c r="AT46" s="193"/>
      <c r="AU46" s="193"/>
      <c r="AV46" s="193"/>
      <c r="AW46" s="194"/>
      <c r="AX46" s="192" t="s">
        <v>222</v>
      </c>
      <c r="AY46" s="193"/>
      <c r="AZ46" s="193"/>
      <c r="BA46" s="193"/>
      <c r="BB46" s="193"/>
      <c r="BC46" s="193"/>
      <c r="BD46" s="193"/>
      <c r="BE46" s="193"/>
      <c r="BF46" s="193"/>
      <c r="BG46" s="194"/>
      <c r="BH46" s="192" t="s">
        <v>222</v>
      </c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222</v>
      </c>
      <c r="BS46" s="193"/>
      <c r="BT46" s="193"/>
      <c r="BU46" s="193"/>
      <c r="BV46" s="193"/>
      <c r="BW46" s="193"/>
      <c r="BX46" s="193"/>
      <c r="BY46" s="193"/>
      <c r="BZ46" s="193"/>
      <c r="CA46" s="194"/>
      <c r="CB46" s="192" t="s">
        <v>222</v>
      </c>
      <c r="CC46" s="193"/>
      <c r="CD46" s="193"/>
      <c r="CE46" s="193"/>
      <c r="CF46" s="193"/>
      <c r="CG46" s="193"/>
      <c r="CH46" s="193"/>
      <c r="CI46" s="193"/>
      <c r="CJ46" s="193"/>
      <c r="CK46" s="194"/>
      <c r="CL46" s="192" t="s">
        <v>222</v>
      </c>
      <c r="CM46" s="193"/>
      <c r="CN46" s="193"/>
      <c r="CO46" s="193"/>
      <c r="CP46" s="193"/>
      <c r="CQ46" s="193"/>
      <c r="CR46" s="193"/>
      <c r="CS46" s="193"/>
      <c r="CT46" s="193"/>
      <c r="CU46" s="195"/>
    </row>
    <row r="47" spans="1:99" s="12" customFormat="1" ht="9.75" customHeight="1">
      <c r="A47" s="198" t="s">
        <v>245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9"/>
      <c r="V47" s="49" t="s">
        <v>160</v>
      </c>
      <c r="W47" s="49" t="s">
        <v>143</v>
      </c>
      <c r="X47" s="154"/>
      <c r="Y47" s="106"/>
      <c r="Z47" s="106"/>
      <c r="AA47" s="106"/>
      <c r="AB47" s="106"/>
      <c r="AC47" s="106"/>
      <c r="AD47" s="192" t="s">
        <v>222</v>
      </c>
      <c r="AE47" s="193"/>
      <c r="AF47" s="193"/>
      <c r="AG47" s="193"/>
      <c r="AH47" s="193"/>
      <c r="AI47" s="193"/>
      <c r="AJ47" s="193"/>
      <c r="AK47" s="193"/>
      <c r="AL47" s="193"/>
      <c r="AM47" s="194"/>
      <c r="AN47" s="192" t="s">
        <v>222</v>
      </c>
      <c r="AO47" s="193"/>
      <c r="AP47" s="193"/>
      <c r="AQ47" s="193"/>
      <c r="AR47" s="193"/>
      <c r="AS47" s="193"/>
      <c r="AT47" s="193"/>
      <c r="AU47" s="193"/>
      <c r="AV47" s="193"/>
      <c r="AW47" s="194"/>
      <c r="AX47" s="192" t="s">
        <v>222</v>
      </c>
      <c r="AY47" s="193"/>
      <c r="AZ47" s="193"/>
      <c r="BA47" s="193"/>
      <c r="BB47" s="193"/>
      <c r="BC47" s="193"/>
      <c r="BD47" s="193"/>
      <c r="BE47" s="193"/>
      <c r="BF47" s="193"/>
      <c r="BG47" s="194"/>
      <c r="BH47" s="192" t="s">
        <v>222</v>
      </c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222</v>
      </c>
      <c r="BS47" s="193"/>
      <c r="BT47" s="193"/>
      <c r="BU47" s="193"/>
      <c r="BV47" s="193"/>
      <c r="BW47" s="193"/>
      <c r="BX47" s="193"/>
      <c r="BY47" s="193"/>
      <c r="BZ47" s="193"/>
      <c r="CA47" s="194"/>
      <c r="CB47" s="192" t="s">
        <v>222</v>
      </c>
      <c r="CC47" s="193"/>
      <c r="CD47" s="193"/>
      <c r="CE47" s="193"/>
      <c r="CF47" s="193"/>
      <c r="CG47" s="193"/>
      <c r="CH47" s="193"/>
      <c r="CI47" s="193"/>
      <c r="CJ47" s="193"/>
      <c r="CK47" s="194"/>
      <c r="CL47" s="192" t="s">
        <v>222</v>
      </c>
      <c r="CM47" s="193"/>
      <c r="CN47" s="193"/>
      <c r="CO47" s="193"/>
      <c r="CP47" s="193"/>
      <c r="CQ47" s="193"/>
      <c r="CR47" s="193"/>
      <c r="CS47" s="193"/>
      <c r="CT47" s="193"/>
      <c r="CU47" s="195"/>
    </row>
    <row r="48" spans="1:99" s="12" customFormat="1" ht="9.75" customHeight="1">
      <c r="A48" s="196" t="s">
        <v>246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7"/>
      <c r="V48" s="49" t="s">
        <v>160</v>
      </c>
      <c r="W48" s="49" t="s">
        <v>160</v>
      </c>
      <c r="X48" s="154" t="s">
        <v>247</v>
      </c>
      <c r="Y48" s="106"/>
      <c r="Z48" s="106"/>
      <c r="AA48" s="106" t="s">
        <v>230</v>
      </c>
      <c r="AB48" s="106"/>
      <c r="AC48" s="106"/>
      <c r="AD48" s="192" t="s">
        <v>222</v>
      </c>
      <c r="AE48" s="193"/>
      <c r="AF48" s="193"/>
      <c r="AG48" s="193"/>
      <c r="AH48" s="193"/>
      <c r="AI48" s="193"/>
      <c r="AJ48" s="193"/>
      <c r="AK48" s="193"/>
      <c r="AL48" s="193"/>
      <c r="AM48" s="194"/>
      <c r="AN48" s="192" t="s">
        <v>222</v>
      </c>
      <c r="AO48" s="193"/>
      <c r="AP48" s="193"/>
      <c r="AQ48" s="193"/>
      <c r="AR48" s="193"/>
      <c r="AS48" s="193"/>
      <c r="AT48" s="193"/>
      <c r="AU48" s="193"/>
      <c r="AV48" s="193"/>
      <c r="AW48" s="194"/>
      <c r="AX48" s="192" t="s">
        <v>222</v>
      </c>
      <c r="AY48" s="193"/>
      <c r="AZ48" s="193"/>
      <c r="BA48" s="193"/>
      <c r="BB48" s="193"/>
      <c r="BC48" s="193"/>
      <c r="BD48" s="193"/>
      <c r="BE48" s="193"/>
      <c r="BF48" s="193"/>
      <c r="BG48" s="194"/>
      <c r="BH48" s="192" t="s">
        <v>222</v>
      </c>
      <c r="BI48" s="193"/>
      <c r="BJ48" s="193"/>
      <c r="BK48" s="193"/>
      <c r="BL48" s="193"/>
      <c r="BM48" s="193"/>
      <c r="BN48" s="193"/>
      <c r="BO48" s="193"/>
      <c r="BP48" s="193"/>
      <c r="BQ48" s="194"/>
      <c r="BR48" s="192" t="s">
        <v>222</v>
      </c>
      <c r="BS48" s="193"/>
      <c r="BT48" s="193"/>
      <c r="BU48" s="193"/>
      <c r="BV48" s="193"/>
      <c r="BW48" s="193"/>
      <c r="BX48" s="193"/>
      <c r="BY48" s="193"/>
      <c r="BZ48" s="193"/>
      <c r="CA48" s="194"/>
      <c r="CB48" s="192" t="s">
        <v>222</v>
      </c>
      <c r="CC48" s="193"/>
      <c r="CD48" s="193"/>
      <c r="CE48" s="193"/>
      <c r="CF48" s="193"/>
      <c r="CG48" s="193"/>
      <c r="CH48" s="193"/>
      <c r="CI48" s="193"/>
      <c r="CJ48" s="193"/>
      <c r="CK48" s="194"/>
      <c r="CL48" s="192" t="s">
        <v>222</v>
      </c>
      <c r="CM48" s="193"/>
      <c r="CN48" s="193"/>
      <c r="CO48" s="193"/>
      <c r="CP48" s="193"/>
      <c r="CQ48" s="193"/>
      <c r="CR48" s="193"/>
      <c r="CS48" s="193"/>
      <c r="CT48" s="193"/>
      <c r="CU48" s="195"/>
    </row>
    <row r="49" spans="1:99" s="12" customFormat="1" ht="9.75" customHeight="1">
      <c r="A49" s="198" t="s">
        <v>248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9"/>
      <c r="V49" s="49" t="s">
        <v>160</v>
      </c>
      <c r="W49" s="49" t="s">
        <v>143</v>
      </c>
      <c r="X49" s="154" t="s">
        <v>249</v>
      </c>
      <c r="Y49" s="106"/>
      <c r="Z49" s="106"/>
      <c r="AA49" s="106" t="s">
        <v>250</v>
      </c>
      <c r="AB49" s="106"/>
      <c r="AC49" s="106"/>
      <c r="AD49" s="192" t="s">
        <v>222</v>
      </c>
      <c r="AE49" s="193"/>
      <c r="AF49" s="193"/>
      <c r="AG49" s="193"/>
      <c r="AH49" s="193"/>
      <c r="AI49" s="193"/>
      <c r="AJ49" s="193"/>
      <c r="AK49" s="193"/>
      <c r="AL49" s="193"/>
      <c r="AM49" s="194"/>
      <c r="AN49" s="192" t="s">
        <v>222</v>
      </c>
      <c r="AO49" s="193"/>
      <c r="AP49" s="193"/>
      <c r="AQ49" s="193"/>
      <c r="AR49" s="193"/>
      <c r="AS49" s="193"/>
      <c r="AT49" s="193"/>
      <c r="AU49" s="193"/>
      <c r="AV49" s="193"/>
      <c r="AW49" s="194"/>
      <c r="AX49" s="192" t="s">
        <v>222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192" t="s">
        <v>222</v>
      </c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222</v>
      </c>
      <c r="BS49" s="193"/>
      <c r="BT49" s="193"/>
      <c r="BU49" s="193"/>
      <c r="BV49" s="193"/>
      <c r="BW49" s="193"/>
      <c r="BX49" s="193"/>
      <c r="BY49" s="193"/>
      <c r="BZ49" s="193"/>
      <c r="CA49" s="194"/>
      <c r="CB49" s="192" t="s">
        <v>222</v>
      </c>
      <c r="CC49" s="193"/>
      <c r="CD49" s="193"/>
      <c r="CE49" s="193"/>
      <c r="CF49" s="193"/>
      <c r="CG49" s="193"/>
      <c r="CH49" s="193"/>
      <c r="CI49" s="193"/>
      <c r="CJ49" s="193"/>
      <c r="CK49" s="194"/>
      <c r="CL49" s="192" t="s">
        <v>222</v>
      </c>
      <c r="CM49" s="193"/>
      <c r="CN49" s="193"/>
      <c r="CO49" s="193"/>
      <c r="CP49" s="193"/>
      <c r="CQ49" s="193"/>
      <c r="CR49" s="193"/>
      <c r="CS49" s="193"/>
      <c r="CT49" s="193"/>
      <c r="CU49" s="195"/>
    </row>
    <row r="50" spans="1:99" s="12" customFormat="1" ht="9.75" customHeight="1">
      <c r="A50" s="198" t="s">
        <v>251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9"/>
      <c r="V50" s="49" t="s">
        <v>160</v>
      </c>
      <c r="W50" s="49" t="s">
        <v>143</v>
      </c>
      <c r="X50" s="154" t="s">
        <v>252</v>
      </c>
      <c r="Y50" s="106"/>
      <c r="Z50" s="106"/>
      <c r="AA50" s="106" t="s">
        <v>253</v>
      </c>
      <c r="AB50" s="106"/>
      <c r="AC50" s="106"/>
      <c r="AD50" s="192" t="s">
        <v>222</v>
      </c>
      <c r="AE50" s="193"/>
      <c r="AF50" s="193"/>
      <c r="AG50" s="193"/>
      <c r="AH50" s="193"/>
      <c r="AI50" s="193"/>
      <c r="AJ50" s="193"/>
      <c r="AK50" s="193"/>
      <c r="AL50" s="193"/>
      <c r="AM50" s="194"/>
      <c r="AN50" s="192" t="s">
        <v>222</v>
      </c>
      <c r="AO50" s="193"/>
      <c r="AP50" s="193"/>
      <c r="AQ50" s="193"/>
      <c r="AR50" s="193"/>
      <c r="AS50" s="193"/>
      <c r="AT50" s="193"/>
      <c r="AU50" s="193"/>
      <c r="AV50" s="193"/>
      <c r="AW50" s="194"/>
      <c r="AX50" s="192" t="s">
        <v>222</v>
      </c>
      <c r="AY50" s="193"/>
      <c r="AZ50" s="193"/>
      <c r="BA50" s="193"/>
      <c r="BB50" s="193"/>
      <c r="BC50" s="193"/>
      <c r="BD50" s="193"/>
      <c r="BE50" s="193"/>
      <c r="BF50" s="193"/>
      <c r="BG50" s="194"/>
      <c r="BH50" s="192" t="s">
        <v>222</v>
      </c>
      <c r="BI50" s="193"/>
      <c r="BJ50" s="193"/>
      <c r="BK50" s="193"/>
      <c r="BL50" s="193"/>
      <c r="BM50" s="193"/>
      <c r="BN50" s="193"/>
      <c r="BO50" s="193"/>
      <c r="BP50" s="193"/>
      <c r="BQ50" s="194"/>
      <c r="BR50" s="192" t="s">
        <v>222</v>
      </c>
      <c r="BS50" s="193"/>
      <c r="BT50" s="193"/>
      <c r="BU50" s="193"/>
      <c r="BV50" s="193"/>
      <c r="BW50" s="193"/>
      <c r="BX50" s="193"/>
      <c r="BY50" s="193"/>
      <c r="BZ50" s="193"/>
      <c r="CA50" s="194"/>
      <c r="CB50" s="192" t="s">
        <v>222</v>
      </c>
      <c r="CC50" s="193"/>
      <c r="CD50" s="193"/>
      <c r="CE50" s="193"/>
      <c r="CF50" s="193"/>
      <c r="CG50" s="193"/>
      <c r="CH50" s="193"/>
      <c r="CI50" s="193"/>
      <c r="CJ50" s="193"/>
      <c r="CK50" s="194"/>
      <c r="CL50" s="192" t="s">
        <v>222</v>
      </c>
      <c r="CM50" s="193"/>
      <c r="CN50" s="193"/>
      <c r="CO50" s="193"/>
      <c r="CP50" s="193"/>
      <c r="CQ50" s="193"/>
      <c r="CR50" s="193"/>
      <c r="CS50" s="193"/>
      <c r="CT50" s="193"/>
      <c r="CU50" s="195"/>
    </row>
    <row r="51" spans="1:99" s="12" customFormat="1" ht="9.75" customHeight="1">
      <c r="A51" s="196" t="s">
        <v>254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7"/>
      <c r="V51" s="49" t="s">
        <v>160</v>
      </c>
      <c r="W51" s="49" t="s">
        <v>160</v>
      </c>
      <c r="X51" s="154" t="s">
        <v>255</v>
      </c>
      <c r="Y51" s="106"/>
      <c r="Z51" s="106"/>
      <c r="AA51" s="106"/>
      <c r="AB51" s="106"/>
      <c r="AC51" s="106"/>
      <c r="AD51" s="192" t="s">
        <v>222</v>
      </c>
      <c r="AE51" s="193"/>
      <c r="AF51" s="193"/>
      <c r="AG51" s="193"/>
      <c r="AH51" s="193"/>
      <c r="AI51" s="193"/>
      <c r="AJ51" s="193"/>
      <c r="AK51" s="193"/>
      <c r="AL51" s="193"/>
      <c r="AM51" s="194"/>
      <c r="AN51" s="192" t="s">
        <v>222</v>
      </c>
      <c r="AO51" s="193"/>
      <c r="AP51" s="193"/>
      <c r="AQ51" s="193"/>
      <c r="AR51" s="193"/>
      <c r="AS51" s="193"/>
      <c r="AT51" s="193"/>
      <c r="AU51" s="193"/>
      <c r="AV51" s="193"/>
      <c r="AW51" s="194"/>
      <c r="AX51" s="192" t="s">
        <v>222</v>
      </c>
      <c r="AY51" s="193"/>
      <c r="AZ51" s="193"/>
      <c r="BA51" s="193"/>
      <c r="BB51" s="193"/>
      <c r="BC51" s="193"/>
      <c r="BD51" s="193"/>
      <c r="BE51" s="193"/>
      <c r="BF51" s="193"/>
      <c r="BG51" s="194"/>
      <c r="BH51" s="192" t="s">
        <v>222</v>
      </c>
      <c r="BI51" s="193"/>
      <c r="BJ51" s="193"/>
      <c r="BK51" s="193"/>
      <c r="BL51" s="193"/>
      <c r="BM51" s="193"/>
      <c r="BN51" s="193"/>
      <c r="BO51" s="193"/>
      <c r="BP51" s="193"/>
      <c r="BQ51" s="194"/>
      <c r="BR51" s="192" t="s">
        <v>222</v>
      </c>
      <c r="BS51" s="193"/>
      <c r="BT51" s="193"/>
      <c r="BU51" s="193"/>
      <c r="BV51" s="193"/>
      <c r="BW51" s="193"/>
      <c r="BX51" s="193"/>
      <c r="BY51" s="193"/>
      <c r="BZ51" s="193"/>
      <c r="CA51" s="194"/>
      <c r="CB51" s="192" t="s">
        <v>222</v>
      </c>
      <c r="CC51" s="193"/>
      <c r="CD51" s="193"/>
      <c r="CE51" s="193"/>
      <c r="CF51" s="193"/>
      <c r="CG51" s="193"/>
      <c r="CH51" s="193"/>
      <c r="CI51" s="193"/>
      <c r="CJ51" s="193"/>
      <c r="CK51" s="194"/>
      <c r="CL51" s="192" t="s">
        <v>222</v>
      </c>
      <c r="CM51" s="193"/>
      <c r="CN51" s="193"/>
      <c r="CO51" s="193"/>
      <c r="CP51" s="193"/>
      <c r="CQ51" s="193"/>
      <c r="CR51" s="193"/>
      <c r="CS51" s="193"/>
      <c r="CT51" s="193"/>
      <c r="CU51" s="195"/>
    </row>
    <row r="52" spans="1:99" s="12" customFormat="1" ht="9.75" customHeight="1">
      <c r="A52" s="198" t="s">
        <v>245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9"/>
      <c r="V52" s="49" t="s">
        <v>160</v>
      </c>
      <c r="W52" s="49" t="s">
        <v>143</v>
      </c>
      <c r="X52" s="154"/>
      <c r="Y52" s="106"/>
      <c r="Z52" s="106"/>
      <c r="AA52" s="106"/>
      <c r="AB52" s="106"/>
      <c r="AC52" s="106"/>
      <c r="AD52" s="192" t="s">
        <v>222</v>
      </c>
      <c r="AE52" s="193"/>
      <c r="AF52" s="193"/>
      <c r="AG52" s="193"/>
      <c r="AH52" s="193"/>
      <c r="AI52" s="193"/>
      <c r="AJ52" s="193"/>
      <c r="AK52" s="193"/>
      <c r="AL52" s="193"/>
      <c r="AM52" s="194"/>
      <c r="AN52" s="192" t="s">
        <v>222</v>
      </c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222</v>
      </c>
      <c r="AY52" s="193"/>
      <c r="AZ52" s="193"/>
      <c r="BA52" s="193"/>
      <c r="BB52" s="193"/>
      <c r="BC52" s="193"/>
      <c r="BD52" s="193"/>
      <c r="BE52" s="193"/>
      <c r="BF52" s="193"/>
      <c r="BG52" s="194"/>
      <c r="BH52" s="192" t="s">
        <v>222</v>
      </c>
      <c r="BI52" s="193"/>
      <c r="BJ52" s="193"/>
      <c r="BK52" s="193"/>
      <c r="BL52" s="193"/>
      <c r="BM52" s="193"/>
      <c r="BN52" s="193"/>
      <c r="BO52" s="193"/>
      <c r="BP52" s="193"/>
      <c r="BQ52" s="194"/>
      <c r="BR52" s="192" t="s">
        <v>222</v>
      </c>
      <c r="BS52" s="193"/>
      <c r="BT52" s="193"/>
      <c r="BU52" s="193"/>
      <c r="BV52" s="193"/>
      <c r="BW52" s="193"/>
      <c r="BX52" s="193"/>
      <c r="BY52" s="193"/>
      <c r="BZ52" s="193"/>
      <c r="CA52" s="194"/>
      <c r="CB52" s="192" t="s">
        <v>222</v>
      </c>
      <c r="CC52" s="193"/>
      <c r="CD52" s="193"/>
      <c r="CE52" s="193"/>
      <c r="CF52" s="193"/>
      <c r="CG52" s="193"/>
      <c r="CH52" s="193"/>
      <c r="CI52" s="193"/>
      <c r="CJ52" s="193"/>
      <c r="CK52" s="194"/>
      <c r="CL52" s="192" t="s">
        <v>222</v>
      </c>
      <c r="CM52" s="193"/>
      <c r="CN52" s="193"/>
      <c r="CO52" s="193"/>
      <c r="CP52" s="193"/>
      <c r="CQ52" s="193"/>
      <c r="CR52" s="193"/>
      <c r="CS52" s="193"/>
      <c r="CT52" s="193"/>
      <c r="CU52" s="195"/>
    </row>
    <row r="53" spans="1:99" s="12" customFormat="1" ht="9.75" customHeight="1">
      <c r="A53" s="196" t="s">
        <v>256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7"/>
      <c r="V53" s="49" t="s">
        <v>160</v>
      </c>
      <c r="W53" s="49" t="s">
        <v>160</v>
      </c>
      <c r="X53" s="154" t="s">
        <v>257</v>
      </c>
      <c r="Y53" s="106"/>
      <c r="Z53" s="106"/>
      <c r="AA53" s="106" t="s">
        <v>230</v>
      </c>
      <c r="AB53" s="106"/>
      <c r="AC53" s="106"/>
      <c r="AD53" s="98">
        <v>206741.54</v>
      </c>
      <c r="AE53" s="99"/>
      <c r="AF53" s="99"/>
      <c r="AG53" s="99"/>
      <c r="AH53" s="99"/>
      <c r="AI53" s="99"/>
      <c r="AJ53" s="99"/>
      <c r="AK53" s="99"/>
      <c r="AL53" s="99"/>
      <c r="AM53" s="100"/>
      <c r="AN53" s="98">
        <v>164696.46</v>
      </c>
      <c r="AO53" s="99"/>
      <c r="AP53" s="99"/>
      <c r="AQ53" s="99"/>
      <c r="AR53" s="99"/>
      <c r="AS53" s="99"/>
      <c r="AT53" s="99"/>
      <c r="AU53" s="99"/>
      <c r="AV53" s="99"/>
      <c r="AW53" s="100"/>
      <c r="AX53" s="192" t="s">
        <v>222</v>
      </c>
      <c r="AY53" s="193"/>
      <c r="AZ53" s="193"/>
      <c r="BA53" s="193"/>
      <c r="BB53" s="193"/>
      <c r="BC53" s="193"/>
      <c r="BD53" s="193"/>
      <c r="BE53" s="193"/>
      <c r="BF53" s="193"/>
      <c r="BG53" s="194"/>
      <c r="BH53" s="192" t="s">
        <v>222</v>
      </c>
      <c r="BI53" s="193"/>
      <c r="BJ53" s="193"/>
      <c r="BK53" s="193"/>
      <c r="BL53" s="193"/>
      <c r="BM53" s="193"/>
      <c r="BN53" s="193"/>
      <c r="BO53" s="193"/>
      <c r="BP53" s="193"/>
      <c r="BQ53" s="194"/>
      <c r="BR53" s="192" t="s">
        <v>222</v>
      </c>
      <c r="BS53" s="193"/>
      <c r="BT53" s="193"/>
      <c r="BU53" s="193"/>
      <c r="BV53" s="193"/>
      <c r="BW53" s="193"/>
      <c r="BX53" s="193"/>
      <c r="BY53" s="193"/>
      <c r="BZ53" s="193"/>
      <c r="CA53" s="194"/>
      <c r="CB53" s="98">
        <v>164696.46</v>
      </c>
      <c r="CC53" s="99"/>
      <c r="CD53" s="99"/>
      <c r="CE53" s="99"/>
      <c r="CF53" s="99"/>
      <c r="CG53" s="99"/>
      <c r="CH53" s="99"/>
      <c r="CI53" s="99"/>
      <c r="CJ53" s="99"/>
      <c r="CK53" s="100"/>
      <c r="CL53" s="98">
        <v>42045.08</v>
      </c>
      <c r="CM53" s="99"/>
      <c r="CN53" s="99"/>
      <c r="CO53" s="99"/>
      <c r="CP53" s="99"/>
      <c r="CQ53" s="99"/>
      <c r="CR53" s="99"/>
      <c r="CS53" s="99"/>
      <c r="CT53" s="99"/>
      <c r="CU53" s="155"/>
    </row>
    <row r="54" spans="1:99" s="12" customFormat="1" ht="9.75" customHeight="1">
      <c r="A54" s="198" t="s">
        <v>258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9"/>
      <c r="V54" s="49" t="s">
        <v>160</v>
      </c>
      <c r="W54" s="49" t="s">
        <v>143</v>
      </c>
      <c r="X54" s="154" t="s">
        <v>259</v>
      </c>
      <c r="Y54" s="106"/>
      <c r="Z54" s="106"/>
      <c r="AA54" s="106" t="s">
        <v>250</v>
      </c>
      <c r="AB54" s="106"/>
      <c r="AC54" s="106"/>
      <c r="AD54" s="192" t="s">
        <v>222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98">
        <v>-4251744</v>
      </c>
      <c r="AO54" s="99"/>
      <c r="AP54" s="99"/>
      <c r="AQ54" s="99"/>
      <c r="AR54" s="99"/>
      <c r="AS54" s="99"/>
      <c r="AT54" s="99"/>
      <c r="AU54" s="99"/>
      <c r="AV54" s="99"/>
      <c r="AW54" s="100"/>
      <c r="AX54" s="192" t="s">
        <v>222</v>
      </c>
      <c r="AY54" s="193"/>
      <c r="AZ54" s="193"/>
      <c r="BA54" s="193"/>
      <c r="BB54" s="193"/>
      <c r="BC54" s="193"/>
      <c r="BD54" s="193"/>
      <c r="BE54" s="193"/>
      <c r="BF54" s="193"/>
      <c r="BG54" s="194"/>
      <c r="BH54" s="192" t="s">
        <v>222</v>
      </c>
      <c r="BI54" s="193"/>
      <c r="BJ54" s="193"/>
      <c r="BK54" s="193"/>
      <c r="BL54" s="193"/>
      <c r="BM54" s="193"/>
      <c r="BN54" s="193"/>
      <c r="BO54" s="193"/>
      <c r="BP54" s="193"/>
      <c r="BQ54" s="194"/>
      <c r="BR54" s="192" t="s">
        <v>222</v>
      </c>
      <c r="BS54" s="193"/>
      <c r="BT54" s="193"/>
      <c r="BU54" s="193"/>
      <c r="BV54" s="193"/>
      <c r="BW54" s="193"/>
      <c r="BX54" s="193"/>
      <c r="BY54" s="193"/>
      <c r="BZ54" s="193"/>
      <c r="CA54" s="194"/>
      <c r="CB54" s="98">
        <v>-4251744</v>
      </c>
      <c r="CC54" s="99"/>
      <c r="CD54" s="99"/>
      <c r="CE54" s="99"/>
      <c r="CF54" s="99"/>
      <c r="CG54" s="99"/>
      <c r="CH54" s="99"/>
      <c r="CI54" s="99"/>
      <c r="CJ54" s="99"/>
      <c r="CK54" s="100"/>
      <c r="CL54" s="192" t="s">
        <v>230</v>
      </c>
      <c r="CM54" s="193"/>
      <c r="CN54" s="193"/>
      <c r="CO54" s="193"/>
      <c r="CP54" s="193"/>
      <c r="CQ54" s="193"/>
      <c r="CR54" s="193"/>
      <c r="CS54" s="193"/>
      <c r="CT54" s="193"/>
      <c r="CU54" s="195"/>
    </row>
    <row r="55" spans="1:99" s="12" customFormat="1" ht="9.75" customHeight="1">
      <c r="A55" s="198" t="s">
        <v>260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9"/>
      <c r="V55" s="49" t="s">
        <v>160</v>
      </c>
      <c r="W55" s="49" t="s">
        <v>143</v>
      </c>
      <c r="X55" s="154" t="s">
        <v>261</v>
      </c>
      <c r="Y55" s="106"/>
      <c r="Z55" s="106"/>
      <c r="AA55" s="106" t="s">
        <v>253</v>
      </c>
      <c r="AB55" s="106"/>
      <c r="AC55" s="106"/>
      <c r="AD55" s="192" t="s">
        <v>222</v>
      </c>
      <c r="AE55" s="193"/>
      <c r="AF55" s="193"/>
      <c r="AG55" s="193"/>
      <c r="AH55" s="193"/>
      <c r="AI55" s="193"/>
      <c r="AJ55" s="193"/>
      <c r="AK55" s="193"/>
      <c r="AL55" s="193"/>
      <c r="AM55" s="194"/>
      <c r="AN55" s="98">
        <v>4416440.46</v>
      </c>
      <c r="AO55" s="99"/>
      <c r="AP55" s="99"/>
      <c r="AQ55" s="99"/>
      <c r="AR55" s="99"/>
      <c r="AS55" s="99"/>
      <c r="AT55" s="99"/>
      <c r="AU55" s="99"/>
      <c r="AV55" s="99"/>
      <c r="AW55" s="100"/>
      <c r="AX55" s="192" t="s">
        <v>222</v>
      </c>
      <c r="AY55" s="193"/>
      <c r="AZ55" s="193"/>
      <c r="BA55" s="193"/>
      <c r="BB55" s="193"/>
      <c r="BC55" s="193"/>
      <c r="BD55" s="193"/>
      <c r="BE55" s="193"/>
      <c r="BF55" s="193"/>
      <c r="BG55" s="194"/>
      <c r="BH55" s="192" t="s">
        <v>222</v>
      </c>
      <c r="BI55" s="193"/>
      <c r="BJ55" s="193"/>
      <c r="BK55" s="193"/>
      <c r="BL55" s="193"/>
      <c r="BM55" s="193"/>
      <c r="BN55" s="193"/>
      <c r="BO55" s="193"/>
      <c r="BP55" s="193"/>
      <c r="BQ55" s="194"/>
      <c r="BR55" s="192" t="s">
        <v>222</v>
      </c>
      <c r="BS55" s="193"/>
      <c r="BT55" s="193"/>
      <c r="BU55" s="193"/>
      <c r="BV55" s="193"/>
      <c r="BW55" s="193"/>
      <c r="BX55" s="193"/>
      <c r="BY55" s="193"/>
      <c r="BZ55" s="193"/>
      <c r="CA55" s="194"/>
      <c r="CB55" s="98">
        <v>4416440.46</v>
      </c>
      <c r="CC55" s="99"/>
      <c r="CD55" s="99"/>
      <c r="CE55" s="99"/>
      <c r="CF55" s="99"/>
      <c r="CG55" s="99"/>
      <c r="CH55" s="99"/>
      <c r="CI55" s="99"/>
      <c r="CJ55" s="99"/>
      <c r="CK55" s="100"/>
      <c r="CL55" s="192" t="s">
        <v>230</v>
      </c>
      <c r="CM55" s="193"/>
      <c r="CN55" s="193"/>
      <c r="CO55" s="193"/>
      <c r="CP55" s="193"/>
      <c r="CQ55" s="193"/>
      <c r="CR55" s="193"/>
      <c r="CS55" s="193"/>
      <c r="CT55" s="193"/>
      <c r="CU55" s="195"/>
    </row>
    <row r="56" spans="1:99" s="12" customFormat="1" ht="19.5" customHeight="1">
      <c r="A56" s="196" t="s">
        <v>262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7"/>
      <c r="V56" s="49" t="s">
        <v>160</v>
      </c>
      <c r="W56" s="49" t="s">
        <v>160</v>
      </c>
      <c r="X56" s="154" t="s">
        <v>263</v>
      </c>
      <c r="Y56" s="106"/>
      <c r="Z56" s="106"/>
      <c r="AA56" s="106" t="s">
        <v>230</v>
      </c>
      <c r="AB56" s="106"/>
      <c r="AC56" s="106"/>
      <c r="AD56" s="192" t="s">
        <v>222</v>
      </c>
      <c r="AE56" s="193"/>
      <c r="AF56" s="193"/>
      <c r="AG56" s="193"/>
      <c r="AH56" s="193"/>
      <c r="AI56" s="193"/>
      <c r="AJ56" s="193"/>
      <c r="AK56" s="193"/>
      <c r="AL56" s="193"/>
      <c r="AM56" s="194"/>
      <c r="AN56" s="192" t="s">
        <v>222</v>
      </c>
      <c r="AO56" s="193"/>
      <c r="AP56" s="193"/>
      <c r="AQ56" s="193"/>
      <c r="AR56" s="193"/>
      <c r="AS56" s="193"/>
      <c r="AT56" s="193"/>
      <c r="AU56" s="193"/>
      <c r="AV56" s="193"/>
      <c r="AW56" s="194"/>
      <c r="AX56" s="192" t="s">
        <v>222</v>
      </c>
      <c r="AY56" s="193"/>
      <c r="AZ56" s="193"/>
      <c r="BA56" s="193"/>
      <c r="BB56" s="193"/>
      <c r="BC56" s="193"/>
      <c r="BD56" s="193"/>
      <c r="BE56" s="193"/>
      <c r="BF56" s="193"/>
      <c r="BG56" s="194"/>
      <c r="BH56" s="192" t="s">
        <v>222</v>
      </c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222</v>
      </c>
      <c r="BS56" s="193"/>
      <c r="BT56" s="193"/>
      <c r="BU56" s="193"/>
      <c r="BV56" s="193"/>
      <c r="BW56" s="193"/>
      <c r="BX56" s="193"/>
      <c r="BY56" s="193"/>
      <c r="BZ56" s="193"/>
      <c r="CA56" s="194"/>
      <c r="CB56" s="192" t="s">
        <v>222</v>
      </c>
      <c r="CC56" s="193"/>
      <c r="CD56" s="193"/>
      <c r="CE56" s="193"/>
      <c r="CF56" s="193"/>
      <c r="CG56" s="193"/>
      <c r="CH56" s="193"/>
      <c r="CI56" s="193"/>
      <c r="CJ56" s="193"/>
      <c r="CK56" s="194"/>
      <c r="CL56" s="192" t="s">
        <v>222</v>
      </c>
      <c r="CM56" s="193"/>
      <c r="CN56" s="193"/>
      <c r="CO56" s="193"/>
      <c r="CP56" s="193"/>
      <c r="CQ56" s="193"/>
      <c r="CR56" s="193"/>
      <c r="CS56" s="193"/>
      <c r="CT56" s="193"/>
      <c r="CU56" s="195"/>
    </row>
    <row r="57" spans="1:99" s="12" customFormat="1" ht="19.5" customHeight="1">
      <c r="A57" s="198" t="s">
        <v>264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9"/>
      <c r="V57" s="49" t="s">
        <v>160</v>
      </c>
      <c r="W57" s="49" t="s">
        <v>143</v>
      </c>
      <c r="X57" s="154" t="s">
        <v>265</v>
      </c>
      <c r="Y57" s="106"/>
      <c r="Z57" s="106"/>
      <c r="AA57" s="106" t="s">
        <v>250</v>
      </c>
      <c r="AB57" s="106"/>
      <c r="AC57" s="106"/>
      <c r="AD57" s="192" t="s">
        <v>222</v>
      </c>
      <c r="AE57" s="193"/>
      <c r="AF57" s="193"/>
      <c r="AG57" s="193"/>
      <c r="AH57" s="193"/>
      <c r="AI57" s="193"/>
      <c r="AJ57" s="193"/>
      <c r="AK57" s="193"/>
      <c r="AL57" s="193"/>
      <c r="AM57" s="194"/>
      <c r="AN57" s="192" t="s">
        <v>222</v>
      </c>
      <c r="AO57" s="193"/>
      <c r="AP57" s="193"/>
      <c r="AQ57" s="193"/>
      <c r="AR57" s="193"/>
      <c r="AS57" s="193"/>
      <c r="AT57" s="193"/>
      <c r="AU57" s="193"/>
      <c r="AV57" s="193"/>
      <c r="AW57" s="194"/>
      <c r="AX57" s="192" t="s">
        <v>222</v>
      </c>
      <c r="AY57" s="193"/>
      <c r="AZ57" s="193"/>
      <c r="BA57" s="193"/>
      <c r="BB57" s="193"/>
      <c r="BC57" s="193"/>
      <c r="BD57" s="193"/>
      <c r="BE57" s="193"/>
      <c r="BF57" s="193"/>
      <c r="BG57" s="194"/>
      <c r="BH57" s="192" t="s">
        <v>222</v>
      </c>
      <c r="BI57" s="193"/>
      <c r="BJ57" s="193"/>
      <c r="BK57" s="193"/>
      <c r="BL57" s="193"/>
      <c r="BM57" s="193"/>
      <c r="BN57" s="193"/>
      <c r="BO57" s="193"/>
      <c r="BP57" s="193"/>
      <c r="BQ57" s="194"/>
      <c r="BR57" s="192" t="s">
        <v>222</v>
      </c>
      <c r="BS57" s="193"/>
      <c r="BT57" s="193"/>
      <c r="BU57" s="193"/>
      <c r="BV57" s="193"/>
      <c r="BW57" s="193"/>
      <c r="BX57" s="193"/>
      <c r="BY57" s="193"/>
      <c r="BZ57" s="193"/>
      <c r="CA57" s="194"/>
      <c r="CB57" s="192" t="s">
        <v>222</v>
      </c>
      <c r="CC57" s="193"/>
      <c r="CD57" s="193"/>
      <c r="CE57" s="193"/>
      <c r="CF57" s="193"/>
      <c r="CG57" s="193"/>
      <c r="CH57" s="193"/>
      <c r="CI57" s="193"/>
      <c r="CJ57" s="193"/>
      <c r="CK57" s="194"/>
      <c r="CL57" s="192" t="s">
        <v>230</v>
      </c>
      <c r="CM57" s="193"/>
      <c r="CN57" s="193"/>
      <c r="CO57" s="193"/>
      <c r="CP57" s="193"/>
      <c r="CQ57" s="193"/>
      <c r="CR57" s="193"/>
      <c r="CS57" s="193"/>
      <c r="CT57" s="193"/>
      <c r="CU57" s="195"/>
    </row>
    <row r="58" spans="1:99" s="12" customFormat="1" ht="9.75" customHeight="1">
      <c r="A58" s="198" t="s">
        <v>266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9"/>
      <c r="V58" s="49" t="s">
        <v>160</v>
      </c>
      <c r="W58" s="49" t="s">
        <v>143</v>
      </c>
      <c r="X58" s="154" t="s">
        <v>267</v>
      </c>
      <c r="Y58" s="106"/>
      <c r="Z58" s="106"/>
      <c r="AA58" s="106" t="s">
        <v>253</v>
      </c>
      <c r="AB58" s="106"/>
      <c r="AC58" s="106"/>
      <c r="AD58" s="192" t="s">
        <v>222</v>
      </c>
      <c r="AE58" s="193"/>
      <c r="AF58" s="193"/>
      <c r="AG58" s="193"/>
      <c r="AH58" s="193"/>
      <c r="AI58" s="193"/>
      <c r="AJ58" s="193"/>
      <c r="AK58" s="193"/>
      <c r="AL58" s="193"/>
      <c r="AM58" s="194"/>
      <c r="AN58" s="192" t="s">
        <v>222</v>
      </c>
      <c r="AO58" s="193"/>
      <c r="AP58" s="193"/>
      <c r="AQ58" s="193"/>
      <c r="AR58" s="193"/>
      <c r="AS58" s="193"/>
      <c r="AT58" s="193"/>
      <c r="AU58" s="193"/>
      <c r="AV58" s="193"/>
      <c r="AW58" s="194"/>
      <c r="AX58" s="192" t="s">
        <v>222</v>
      </c>
      <c r="AY58" s="193"/>
      <c r="AZ58" s="193"/>
      <c r="BA58" s="193"/>
      <c r="BB58" s="193"/>
      <c r="BC58" s="193"/>
      <c r="BD58" s="193"/>
      <c r="BE58" s="193"/>
      <c r="BF58" s="193"/>
      <c r="BG58" s="194"/>
      <c r="BH58" s="192" t="s">
        <v>222</v>
      </c>
      <c r="BI58" s="193"/>
      <c r="BJ58" s="193"/>
      <c r="BK58" s="193"/>
      <c r="BL58" s="193"/>
      <c r="BM58" s="193"/>
      <c r="BN58" s="193"/>
      <c r="BO58" s="193"/>
      <c r="BP58" s="193"/>
      <c r="BQ58" s="194"/>
      <c r="BR58" s="192" t="s">
        <v>222</v>
      </c>
      <c r="BS58" s="193"/>
      <c r="BT58" s="193"/>
      <c r="BU58" s="193"/>
      <c r="BV58" s="193"/>
      <c r="BW58" s="193"/>
      <c r="BX58" s="193"/>
      <c r="BY58" s="193"/>
      <c r="BZ58" s="193"/>
      <c r="CA58" s="194"/>
      <c r="CB58" s="192" t="s">
        <v>222</v>
      </c>
      <c r="CC58" s="193"/>
      <c r="CD58" s="193"/>
      <c r="CE58" s="193"/>
      <c r="CF58" s="193"/>
      <c r="CG58" s="193"/>
      <c r="CH58" s="193"/>
      <c r="CI58" s="193"/>
      <c r="CJ58" s="193"/>
      <c r="CK58" s="194"/>
      <c r="CL58" s="192" t="s">
        <v>230</v>
      </c>
      <c r="CM58" s="193"/>
      <c r="CN58" s="193"/>
      <c r="CO58" s="193"/>
      <c r="CP58" s="193"/>
      <c r="CQ58" s="193"/>
      <c r="CR58" s="193"/>
      <c r="CS58" s="193"/>
      <c r="CT58" s="193"/>
      <c r="CU58" s="195"/>
    </row>
    <row r="59" spans="1:99" s="12" customFormat="1" ht="9.75" customHeight="1">
      <c r="A59" s="196" t="s">
        <v>268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7"/>
      <c r="V59" s="49" t="s">
        <v>160</v>
      </c>
      <c r="W59" s="49" t="s">
        <v>160</v>
      </c>
      <c r="X59" s="154" t="s">
        <v>269</v>
      </c>
      <c r="Y59" s="106"/>
      <c r="Z59" s="106"/>
      <c r="AA59" s="106" t="s">
        <v>230</v>
      </c>
      <c r="AB59" s="106"/>
      <c r="AC59" s="106"/>
      <c r="AD59" s="192" t="s">
        <v>222</v>
      </c>
      <c r="AE59" s="193"/>
      <c r="AF59" s="193"/>
      <c r="AG59" s="193"/>
      <c r="AH59" s="193"/>
      <c r="AI59" s="193"/>
      <c r="AJ59" s="193"/>
      <c r="AK59" s="193"/>
      <c r="AL59" s="193"/>
      <c r="AM59" s="194"/>
      <c r="AN59" s="192" t="s">
        <v>222</v>
      </c>
      <c r="AO59" s="193"/>
      <c r="AP59" s="193"/>
      <c r="AQ59" s="193"/>
      <c r="AR59" s="193"/>
      <c r="AS59" s="193"/>
      <c r="AT59" s="193"/>
      <c r="AU59" s="193"/>
      <c r="AV59" s="193"/>
      <c r="AW59" s="194"/>
      <c r="AX59" s="192" t="s">
        <v>222</v>
      </c>
      <c r="AY59" s="193"/>
      <c r="AZ59" s="193"/>
      <c r="BA59" s="193"/>
      <c r="BB59" s="193"/>
      <c r="BC59" s="193"/>
      <c r="BD59" s="193"/>
      <c r="BE59" s="193"/>
      <c r="BF59" s="193"/>
      <c r="BG59" s="194"/>
      <c r="BH59" s="192" t="s">
        <v>222</v>
      </c>
      <c r="BI59" s="193"/>
      <c r="BJ59" s="193"/>
      <c r="BK59" s="193"/>
      <c r="BL59" s="193"/>
      <c r="BM59" s="193"/>
      <c r="BN59" s="193"/>
      <c r="BO59" s="193"/>
      <c r="BP59" s="193"/>
      <c r="BQ59" s="194"/>
      <c r="BR59" s="192" t="s">
        <v>222</v>
      </c>
      <c r="BS59" s="193"/>
      <c r="BT59" s="193"/>
      <c r="BU59" s="193"/>
      <c r="BV59" s="193"/>
      <c r="BW59" s="193"/>
      <c r="BX59" s="193"/>
      <c r="BY59" s="193"/>
      <c r="BZ59" s="193"/>
      <c r="CA59" s="194"/>
      <c r="CB59" s="192" t="s">
        <v>222</v>
      </c>
      <c r="CC59" s="193"/>
      <c r="CD59" s="193"/>
      <c r="CE59" s="193"/>
      <c r="CF59" s="193"/>
      <c r="CG59" s="193"/>
      <c r="CH59" s="193"/>
      <c r="CI59" s="193"/>
      <c r="CJ59" s="193"/>
      <c r="CK59" s="194"/>
      <c r="CL59" s="192" t="s">
        <v>222</v>
      </c>
      <c r="CM59" s="193"/>
      <c r="CN59" s="193"/>
      <c r="CO59" s="193"/>
      <c r="CP59" s="193"/>
      <c r="CQ59" s="193"/>
      <c r="CR59" s="193"/>
      <c r="CS59" s="193"/>
      <c r="CT59" s="193"/>
      <c r="CU59" s="195"/>
    </row>
    <row r="60" spans="1:99" s="12" customFormat="1" ht="29.25" customHeight="1">
      <c r="A60" s="198" t="s">
        <v>270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9"/>
      <c r="V60" s="49" t="s">
        <v>160</v>
      </c>
      <c r="W60" s="49" t="s">
        <v>143</v>
      </c>
      <c r="X60" s="154" t="s">
        <v>271</v>
      </c>
      <c r="Y60" s="106"/>
      <c r="Z60" s="106"/>
      <c r="AA60" s="106"/>
      <c r="AB60" s="106"/>
      <c r="AC60" s="106"/>
      <c r="AD60" s="192" t="s">
        <v>222</v>
      </c>
      <c r="AE60" s="193"/>
      <c r="AF60" s="193"/>
      <c r="AG60" s="193"/>
      <c r="AH60" s="193"/>
      <c r="AI60" s="193"/>
      <c r="AJ60" s="193"/>
      <c r="AK60" s="193"/>
      <c r="AL60" s="193"/>
      <c r="AM60" s="194"/>
      <c r="AN60" s="192" t="s">
        <v>222</v>
      </c>
      <c r="AO60" s="193"/>
      <c r="AP60" s="193"/>
      <c r="AQ60" s="193"/>
      <c r="AR60" s="193"/>
      <c r="AS60" s="193"/>
      <c r="AT60" s="193"/>
      <c r="AU60" s="193"/>
      <c r="AV60" s="193"/>
      <c r="AW60" s="194"/>
      <c r="AX60" s="192" t="s">
        <v>222</v>
      </c>
      <c r="AY60" s="193"/>
      <c r="AZ60" s="193"/>
      <c r="BA60" s="193"/>
      <c r="BB60" s="193"/>
      <c r="BC60" s="193"/>
      <c r="BD60" s="193"/>
      <c r="BE60" s="193"/>
      <c r="BF60" s="193"/>
      <c r="BG60" s="194"/>
      <c r="BH60" s="192" t="s">
        <v>222</v>
      </c>
      <c r="BI60" s="193"/>
      <c r="BJ60" s="193"/>
      <c r="BK60" s="193"/>
      <c r="BL60" s="193"/>
      <c r="BM60" s="193"/>
      <c r="BN60" s="193"/>
      <c r="BO60" s="193"/>
      <c r="BP60" s="193"/>
      <c r="BQ60" s="194"/>
      <c r="BR60" s="192" t="s">
        <v>222</v>
      </c>
      <c r="BS60" s="193"/>
      <c r="BT60" s="193"/>
      <c r="BU60" s="193"/>
      <c r="BV60" s="193"/>
      <c r="BW60" s="193"/>
      <c r="BX60" s="193"/>
      <c r="BY60" s="193"/>
      <c r="BZ60" s="193"/>
      <c r="CA60" s="194"/>
      <c r="CB60" s="192" t="s">
        <v>222</v>
      </c>
      <c r="CC60" s="193"/>
      <c r="CD60" s="193"/>
      <c r="CE60" s="193"/>
      <c r="CF60" s="193"/>
      <c r="CG60" s="193"/>
      <c r="CH60" s="193"/>
      <c r="CI60" s="193"/>
      <c r="CJ60" s="193"/>
      <c r="CK60" s="194"/>
      <c r="CL60" s="192" t="s">
        <v>222</v>
      </c>
      <c r="CM60" s="193"/>
      <c r="CN60" s="193"/>
      <c r="CO60" s="193"/>
      <c r="CP60" s="193"/>
      <c r="CQ60" s="193"/>
      <c r="CR60" s="193"/>
      <c r="CS60" s="193"/>
      <c r="CT60" s="193"/>
      <c r="CU60" s="195"/>
    </row>
    <row r="61" spans="1:99" s="12" customFormat="1" ht="19.5" customHeight="1" thickBot="1">
      <c r="A61" s="198" t="s">
        <v>272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9"/>
      <c r="V61" s="49" t="s">
        <v>160</v>
      </c>
      <c r="W61" s="49" t="s">
        <v>143</v>
      </c>
      <c r="X61" s="154" t="s">
        <v>273</v>
      </c>
      <c r="Y61" s="106"/>
      <c r="Z61" s="106"/>
      <c r="AA61" s="106"/>
      <c r="AB61" s="106"/>
      <c r="AC61" s="106"/>
      <c r="AD61" s="192" t="s">
        <v>222</v>
      </c>
      <c r="AE61" s="193"/>
      <c r="AF61" s="193"/>
      <c r="AG61" s="193"/>
      <c r="AH61" s="193"/>
      <c r="AI61" s="193"/>
      <c r="AJ61" s="193"/>
      <c r="AK61" s="193"/>
      <c r="AL61" s="193"/>
      <c r="AM61" s="194"/>
      <c r="AN61" s="192" t="s">
        <v>222</v>
      </c>
      <c r="AO61" s="193"/>
      <c r="AP61" s="193"/>
      <c r="AQ61" s="193"/>
      <c r="AR61" s="193"/>
      <c r="AS61" s="193"/>
      <c r="AT61" s="193"/>
      <c r="AU61" s="193"/>
      <c r="AV61" s="193"/>
      <c r="AW61" s="194"/>
      <c r="AX61" s="192" t="s">
        <v>222</v>
      </c>
      <c r="AY61" s="193"/>
      <c r="AZ61" s="193"/>
      <c r="BA61" s="193"/>
      <c r="BB61" s="193"/>
      <c r="BC61" s="193"/>
      <c r="BD61" s="193"/>
      <c r="BE61" s="193"/>
      <c r="BF61" s="193"/>
      <c r="BG61" s="194"/>
      <c r="BH61" s="192" t="s">
        <v>222</v>
      </c>
      <c r="BI61" s="193"/>
      <c r="BJ61" s="193"/>
      <c r="BK61" s="193"/>
      <c r="BL61" s="193"/>
      <c r="BM61" s="193"/>
      <c r="BN61" s="193"/>
      <c r="BO61" s="193"/>
      <c r="BP61" s="193"/>
      <c r="BQ61" s="194"/>
      <c r="BR61" s="192" t="s">
        <v>222</v>
      </c>
      <c r="BS61" s="193"/>
      <c r="BT61" s="193"/>
      <c r="BU61" s="193"/>
      <c r="BV61" s="193"/>
      <c r="BW61" s="193"/>
      <c r="BX61" s="193"/>
      <c r="BY61" s="193"/>
      <c r="BZ61" s="193"/>
      <c r="CA61" s="194"/>
      <c r="CB61" s="192" t="s">
        <v>222</v>
      </c>
      <c r="CC61" s="193"/>
      <c r="CD61" s="193"/>
      <c r="CE61" s="193"/>
      <c r="CF61" s="193"/>
      <c r="CG61" s="193"/>
      <c r="CH61" s="193"/>
      <c r="CI61" s="193"/>
      <c r="CJ61" s="193"/>
      <c r="CK61" s="194"/>
      <c r="CL61" s="192" t="s">
        <v>222</v>
      </c>
      <c r="CM61" s="193"/>
      <c r="CN61" s="193"/>
      <c r="CO61" s="193"/>
      <c r="CP61" s="193"/>
      <c r="CQ61" s="193"/>
      <c r="CR61" s="193"/>
      <c r="CS61" s="193"/>
      <c r="CT61" s="193"/>
      <c r="CU61" s="195"/>
    </row>
    <row r="62" spans="1:99" ht="3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</row>
    <row r="63" spans="24:99" ht="12.75">
      <c r="X63" s="10"/>
      <c r="CU63" s="5" t="s">
        <v>274</v>
      </c>
    </row>
    <row r="64" spans="1:99" s="8" customFormat="1" ht="12.75" customHeight="1">
      <c r="A64" s="104" t="s">
        <v>42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3"/>
      <c r="W64" s="13"/>
      <c r="X64" s="108" t="s">
        <v>41</v>
      </c>
      <c r="Y64" s="105"/>
      <c r="Z64" s="105"/>
      <c r="AA64" s="108" t="s">
        <v>40</v>
      </c>
      <c r="AB64" s="108"/>
      <c r="AC64" s="108"/>
      <c r="AD64" s="108" t="s">
        <v>38</v>
      </c>
      <c r="AE64" s="108"/>
      <c r="AF64" s="108"/>
      <c r="AG64" s="108"/>
      <c r="AH64" s="108"/>
      <c r="AI64" s="108"/>
      <c r="AJ64" s="108"/>
      <c r="AK64" s="108"/>
      <c r="AL64" s="108"/>
      <c r="AM64" s="108"/>
      <c r="AN64" s="109" t="s">
        <v>37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04"/>
      <c r="CL64" s="108" t="s">
        <v>39</v>
      </c>
      <c r="CM64" s="108"/>
      <c r="CN64" s="108"/>
      <c r="CO64" s="108"/>
      <c r="CP64" s="108"/>
      <c r="CQ64" s="108"/>
      <c r="CR64" s="108"/>
      <c r="CS64" s="108"/>
      <c r="CT64" s="108"/>
      <c r="CU64" s="111"/>
    </row>
    <row r="65" spans="1:99" s="8" customFormat="1" ht="11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3"/>
      <c r="W65" s="13"/>
      <c r="X65" s="105"/>
      <c r="Y65" s="105"/>
      <c r="Z65" s="105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21" t="s">
        <v>172</v>
      </c>
      <c r="AO65" s="122"/>
      <c r="AP65" s="122"/>
      <c r="AQ65" s="122"/>
      <c r="AR65" s="122"/>
      <c r="AS65" s="122"/>
      <c r="AT65" s="122"/>
      <c r="AU65" s="122"/>
      <c r="AV65" s="122"/>
      <c r="AW65" s="123"/>
      <c r="AX65" s="121" t="s">
        <v>33</v>
      </c>
      <c r="AY65" s="122"/>
      <c r="AZ65" s="122"/>
      <c r="BA65" s="122"/>
      <c r="BB65" s="122"/>
      <c r="BC65" s="122"/>
      <c r="BD65" s="122"/>
      <c r="BE65" s="122"/>
      <c r="BF65" s="122"/>
      <c r="BG65" s="123"/>
      <c r="BH65" s="121" t="s">
        <v>34</v>
      </c>
      <c r="BI65" s="122"/>
      <c r="BJ65" s="122"/>
      <c r="BK65" s="122"/>
      <c r="BL65" s="122"/>
      <c r="BM65" s="122"/>
      <c r="BN65" s="122"/>
      <c r="BO65" s="122"/>
      <c r="BP65" s="122"/>
      <c r="BQ65" s="123"/>
      <c r="BR65" s="121" t="s">
        <v>35</v>
      </c>
      <c r="BS65" s="122"/>
      <c r="BT65" s="122"/>
      <c r="BU65" s="122"/>
      <c r="BV65" s="122"/>
      <c r="BW65" s="122"/>
      <c r="BX65" s="122"/>
      <c r="BY65" s="122"/>
      <c r="BZ65" s="122"/>
      <c r="CA65" s="123"/>
      <c r="CB65" s="132" t="s">
        <v>36</v>
      </c>
      <c r="CC65" s="133"/>
      <c r="CD65" s="133"/>
      <c r="CE65" s="133"/>
      <c r="CF65" s="133"/>
      <c r="CG65" s="133"/>
      <c r="CH65" s="133"/>
      <c r="CI65" s="133"/>
      <c r="CJ65" s="133"/>
      <c r="CK65" s="134"/>
      <c r="CL65" s="108"/>
      <c r="CM65" s="108"/>
      <c r="CN65" s="108"/>
      <c r="CO65" s="108"/>
      <c r="CP65" s="108"/>
      <c r="CQ65" s="108"/>
      <c r="CR65" s="108"/>
      <c r="CS65" s="108"/>
      <c r="CT65" s="108"/>
      <c r="CU65" s="111"/>
    </row>
    <row r="66" spans="1:99" s="8" customFormat="1" ht="24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3"/>
      <c r="W66" s="13"/>
      <c r="X66" s="105"/>
      <c r="Y66" s="105"/>
      <c r="Z66" s="105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24"/>
      <c r="AO66" s="125"/>
      <c r="AP66" s="125"/>
      <c r="AQ66" s="125"/>
      <c r="AR66" s="125"/>
      <c r="AS66" s="125"/>
      <c r="AT66" s="125"/>
      <c r="AU66" s="125"/>
      <c r="AV66" s="125"/>
      <c r="AW66" s="126"/>
      <c r="AX66" s="124"/>
      <c r="AY66" s="125"/>
      <c r="AZ66" s="125"/>
      <c r="BA66" s="125"/>
      <c r="BB66" s="125"/>
      <c r="BC66" s="125"/>
      <c r="BD66" s="125"/>
      <c r="BE66" s="125"/>
      <c r="BF66" s="125"/>
      <c r="BG66" s="126"/>
      <c r="BH66" s="124"/>
      <c r="BI66" s="125"/>
      <c r="BJ66" s="125"/>
      <c r="BK66" s="125"/>
      <c r="BL66" s="125"/>
      <c r="BM66" s="125"/>
      <c r="BN66" s="125"/>
      <c r="BO66" s="125"/>
      <c r="BP66" s="125"/>
      <c r="BQ66" s="126"/>
      <c r="BR66" s="124"/>
      <c r="BS66" s="125"/>
      <c r="BT66" s="125"/>
      <c r="BU66" s="125"/>
      <c r="BV66" s="125"/>
      <c r="BW66" s="125"/>
      <c r="BX66" s="125"/>
      <c r="BY66" s="125"/>
      <c r="BZ66" s="125"/>
      <c r="CA66" s="126"/>
      <c r="CB66" s="135"/>
      <c r="CC66" s="136"/>
      <c r="CD66" s="136"/>
      <c r="CE66" s="136"/>
      <c r="CF66" s="136"/>
      <c r="CG66" s="136"/>
      <c r="CH66" s="136"/>
      <c r="CI66" s="136"/>
      <c r="CJ66" s="136"/>
      <c r="CK66" s="137"/>
      <c r="CL66" s="108"/>
      <c r="CM66" s="108"/>
      <c r="CN66" s="108"/>
      <c r="CO66" s="108"/>
      <c r="CP66" s="108"/>
      <c r="CQ66" s="108"/>
      <c r="CR66" s="108"/>
      <c r="CS66" s="108"/>
      <c r="CT66" s="108"/>
      <c r="CU66" s="111"/>
    </row>
    <row r="67" spans="1:99" s="8" customFormat="1" ht="12" thickBot="1">
      <c r="A67" s="104">
        <v>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3"/>
      <c r="W67" s="54"/>
      <c r="X67" s="101">
        <v>2</v>
      </c>
      <c r="Y67" s="101"/>
      <c r="Z67" s="101"/>
      <c r="AA67" s="101">
        <v>3</v>
      </c>
      <c r="AB67" s="101"/>
      <c r="AC67" s="101"/>
      <c r="AD67" s="101">
        <v>4</v>
      </c>
      <c r="AE67" s="101"/>
      <c r="AF67" s="101"/>
      <c r="AG67" s="101"/>
      <c r="AH67" s="101"/>
      <c r="AI67" s="101"/>
      <c r="AJ67" s="101"/>
      <c r="AK67" s="101"/>
      <c r="AL67" s="101"/>
      <c r="AM67" s="101"/>
      <c r="AN67" s="101">
        <v>5</v>
      </c>
      <c r="AO67" s="101"/>
      <c r="AP67" s="101"/>
      <c r="AQ67" s="101"/>
      <c r="AR67" s="101"/>
      <c r="AS67" s="101"/>
      <c r="AT67" s="101"/>
      <c r="AU67" s="101"/>
      <c r="AV67" s="101"/>
      <c r="AW67" s="101"/>
      <c r="AX67" s="101">
        <v>6</v>
      </c>
      <c r="AY67" s="101"/>
      <c r="AZ67" s="101"/>
      <c r="BA67" s="101"/>
      <c r="BB67" s="101"/>
      <c r="BC67" s="101"/>
      <c r="BD67" s="101"/>
      <c r="BE67" s="101"/>
      <c r="BF67" s="101"/>
      <c r="BG67" s="101"/>
      <c r="BH67" s="101">
        <v>7</v>
      </c>
      <c r="BI67" s="101"/>
      <c r="BJ67" s="101"/>
      <c r="BK67" s="101"/>
      <c r="BL67" s="101"/>
      <c r="BM67" s="101"/>
      <c r="BN67" s="101"/>
      <c r="BO67" s="101"/>
      <c r="BP67" s="101"/>
      <c r="BQ67" s="101"/>
      <c r="BR67" s="101">
        <v>8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>
        <v>9</v>
      </c>
      <c r="CC67" s="101"/>
      <c r="CD67" s="101"/>
      <c r="CE67" s="101"/>
      <c r="CF67" s="101"/>
      <c r="CG67" s="101"/>
      <c r="CH67" s="101"/>
      <c r="CI67" s="101"/>
      <c r="CJ67" s="101"/>
      <c r="CK67" s="101"/>
      <c r="CL67" s="101">
        <v>10</v>
      </c>
      <c r="CM67" s="101"/>
      <c r="CN67" s="101"/>
      <c r="CO67" s="101"/>
      <c r="CP67" s="101"/>
      <c r="CQ67" s="101"/>
      <c r="CR67" s="101"/>
      <c r="CS67" s="101"/>
      <c r="CT67" s="101"/>
      <c r="CU67" s="102"/>
    </row>
    <row r="68" spans="1:99" s="8" customFormat="1" ht="11.25" hidden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9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57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</row>
    <row r="69" spans="1:99" s="12" customFormat="1" ht="19.5" customHeight="1">
      <c r="A69" s="196" t="s">
        <v>275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7"/>
      <c r="V69" s="49" t="s">
        <v>160</v>
      </c>
      <c r="W69" s="49" t="s">
        <v>160</v>
      </c>
      <c r="X69" s="154" t="s">
        <v>276</v>
      </c>
      <c r="Y69" s="106"/>
      <c r="Z69" s="106"/>
      <c r="AA69" s="106" t="s">
        <v>230</v>
      </c>
      <c r="AB69" s="106"/>
      <c r="AC69" s="106"/>
      <c r="AD69" s="192" t="s">
        <v>222</v>
      </c>
      <c r="AE69" s="193"/>
      <c r="AF69" s="193"/>
      <c r="AG69" s="193"/>
      <c r="AH69" s="193"/>
      <c r="AI69" s="193"/>
      <c r="AJ69" s="193"/>
      <c r="AK69" s="193"/>
      <c r="AL69" s="193"/>
      <c r="AM69" s="194"/>
      <c r="AN69" s="192" t="s">
        <v>222</v>
      </c>
      <c r="AO69" s="193"/>
      <c r="AP69" s="193"/>
      <c r="AQ69" s="193"/>
      <c r="AR69" s="193"/>
      <c r="AS69" s="193"/>
      <c r="AT69" s="193"/>
      <c r="AU69" s="193"/>
      <c r="AV69" s="193"/>
      <c r="AW69" s="194"/>
      <c r="AX69" s="192" t="s">
        <v>222</v>
      </c>
      <c r="AY69" s="193"/>
      <c r="AZ69" s="193"/>
      <c r="BA69" s="193"/>
      <c r="BB69" s="193"/>
      <c r="BC69" s="193"/>
      <c r="BD69" s="193"/>
      <c r="BE69" s="193"/>
      <c r="BF69" s="193"/>
      <c r="BG69" s="194"/>
      <c r="BH69" s="192" t="s">
        <v>222</v>
      </c>
      <c r="BI69" s="193"/>
      <c r="BJ69" s="193"/>
      <c r="BK69" s="193"/>
      <c r="BL69" s="193"/>
      <c r="BM69" s="193"/>
      <c r="BN69" s="193"/>
      <c r="BO69" s="193"/>
      <c r="BP69" s="193"/>
      <c r="BQ69" s="194"/>
      <c r="BR69" s="192" t="s">
        <v>222</v>
      </c>
      <c r="BS69" s="193"/>
      <c r="BT69" s="193"/>
      <c r="BU69" s="193"/>
      <c r="BV69" s="193"/>
      <c r="BW69" s="193"/>
      <c r="BX69" s="193"/>
      <c r="BY69" s="193"/>
      <c r="BZ69" s="193"/>
      <c r="CA69" s="194"/>
      <c r="CB69" s="192" t="s">
        <v>222</v>
      </c>
      <c r="CC69" s="193"/>
      <c r="CD69" s="193"/>
      <c r="CE69" s="193"/>
      <c r="CF69" s="193"/>
      <c r="CG69" s="193"/>
      <c r="CH69" s="193"/>
      <c r="CI69" s="193"/>
      <c r="CJ69" s="193"/>
      <c r="CK69" s="194"/>
      <c r="CL69" s="192" t="s">
        <v>222</v>
      </c>
      <c r="CM69" s="193"/>
      <c r="CN69" s="193"/>
      <c r="CO69" s="193"/>
      <c r="CP69" s="193"/>
      <c r="CQ69" s="193"/>
      <c r="CR69" s="193"/>
      <c r="CS69" s="193"/>
      <c r="CT69" s="193"/>
      <c r="CU69" s="195"/>
    </row>
    <row r="70" spans="1:99" s="12" customFormat="1" ht="29.25" customHeight="1">
      <c r="A70" s="198" t="s">
        <v>277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9"/>
      <c r="V70" s="49" t="s">
        <v>160</v>
      </c>
      <c r="W70" s="49" t="s">
        <v>143</v>
      </c>
      <c r="X70" s="154" t="s">
        <v>278</v>
      </c>
      <c r="Y70" s="106"/>
      <c r="Z70" s="106"/>
      <c r="AA70" s="106"/>
      <c r="AB70" s="106"/>
      <c r="AC70" s="106"/>
      <c r="AD70" s="192" t="s">
        <v>222</v>
      </c>
      <c r="AE70" s="193"/>
      <c r="AF70" s="193"/>
      <c r="AG70" s="193"/>
      <c r="AH70" s="193"/>
      <c r="AI70" s="193"/>
      <c r="AJ70" s="193"/>
      <c r="AK70" s="193"/>
      <c r="AL70" s="193"/>
      <c r="AM70" s="194"/>
      <c r="AN70" s="192" t="s">
        <v>222</v>
      </c>
      <c r="AO70" s="193"/>
      <c r="AP70" s="193"/>
      <c r="AQ70" s="193"/>
      <c r="AR70" s="193"/>
      <c r="AS70" s="193"/>
      <c r="AT70" s="193"/>
      <c r="AU70" s="193"/>
      <c r="AV70" s="193"/>
      <c r="AW70" s="194"/>
      <c r="AX70" s="192" t="s">
        <v>222</v>
      </c>
      <c r="AY70" s="193"/>
      <c r="AZ70" s="193"/>
      <c r="BA70" s="193"/>
      <c r="BB70" s="193"/>
      <c r="BC70" s="193"/>
      <c r="BD70" s="193"/>
      <c r="BE70" s="193"/>
      <c r="BF70" s="193"/>
      <c r="BG70" s="194"/>
      <c r="BH70" s="192" t="s">
        <v>222</v>
      </c>
      <c r="BI70" s="193"/>
      <c r="BJ70" s="193"/>
      <c r="BK70" s="193"/>
      <c r="BL70" s="193"/>
      <c r="BM70" s="193"/>
      <c r="BN70" s="193"/>
      <c r="BO70" s="193"/>
      <c r="BP70" s="193"/>
      <c r="BQ70" s="194"/>
      <c r="BR70" s="192" t="s">
        <v>222</v>
      </c>
      <c r="BS70" s="193"/>
      <c r="BT70" s="193"/>
      <c r="BU70" s="193"/>
      <c r="BV70" s="193"/>
      <c r="BW70" s="193"/>
      <c r="BX70" s="193"/>
      <c r="BY70" s="193"/>
      <c r="BZ70" s="193"/>
      <c r="CA70" s="194"/>
      <c r="CB70" s="192" t="s">
        <v>222</v>
      </c>
      <c r="CC70" s="193"/>
      <c r="CD70" s="193"/>
      <c r="CE70" s="193"/>
      <c r="CF70" s="193"/>
      <c r="CG70" s="193"/>
      <c r="CH70" s="193"/>
      <c r="CI70" s="193"/>
      <c r="CJ70" s="193"/>
      <c r="CK70" s="194"/>
      <c r="CL70" s="192" t="s">
        <v>222</v>
      </c>
      <c r="CM70" s="193"/>
      <c r="CN70" s="193"/>
      <c r="CO70" s="193"/>
      <c r="CP70" s="193"/>
      <c r="CQ70" s="193"/>
      <c r="CR70" s="193"/>
      <c r="CS70" s="193"/>
      <c r="CT70" s="193"/>
      <c r="CU70" s="195"/>
    </row>
    <row r="71" spans="1:99" s="12" customFormat="1" ht="19.5" customHeight="1" thickBot="1">
      <c r="A71" s="198" t="s">
        <v>279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9"/>
      <c r="V71" s="49" t="s">
        <v>160</v>
      </c>
      <c r="W71" s="49" t="s">
        <v>143</v>
      </c>
      <c r="X71" s="154" t="s">
        <v>280</v>
      </c>
      <c r="Y71" s="106"/>
      <c r="Z71" s="106"/>
      <c r="AA71" s="106"/>
      <c r="AB71" s="106"/>
      <c r="AC71" s="106"/>
      <c r="AD71" s="192" t="s">
        <v>222</v>
      </c>
      <c r="AE71" s="193"/>
      <c r="AF71" s="193"/>
      <c r="AG71" s="193"/>
      <c r="AH71" s="193"/>
      <c r="AI71" s="193"/>
      <c r="AJ71" s="193"/>
      <c r="AK71" s="193"/>
      <c r="AL71" s="193"/>
      <c r="AM71" s="194"/>
      <c r="AN71" s="192" t="s">
        <v>222</v>
      </c>
      <c r="AO71" s="193"/>
      <c r="AP71" s="193"/>
      <c r="AQ71" s="193"/>
      <c r="AR71" s="193"/>
      <c r="AS71" s="193"/>
      <c r="AT71" s="193"/>
      <c r="AU71" s="193"/>
      <c r="AV71" s="193"/>
      <c r="AW71" s="194"/>
      <c r="AX71" s="192" t="s">
        <v>222</v>
      </c>
      <c r="AY71" s="193"/>
      <c r="AZ71" s="193"/>
      <c r="BA71" s="193"/>
      <c r="BB71" s="193"/>
      <c r="BC71" s="193"/>
      <c r="BD71" s="193"/>
      <c r="BE71" s="193"/>
      <c r="BF71" s="193"/>
      <c r="BG71" s="194"/>
      <c r="BH71" s="192" t="s">
        <v>222</v>
      </c>
      <c r="BI71" s="193"/>
      <c r="BJ71" s="193"/>
      <c r="BK71" s="193"/>
      <c r="BL71" s="193"/>
      <c r="BM71" s="193"/>
      <c r="BN71" s="193"/>
      <c r="BO71" s="193"/>
      <c r="BP71" s="193"/>
      <c r="BQ71" s="194"/>
      <c r="BR71" s="192" t="s">
        <v>222</v>
      </c>
      <c r="BS71" s="193"/>
      <c r="BT71" s="193"/>
      <c r="BU71" s="193"/>
      <c r="BV71" s="193"/>
      <c r="BW71" s="193"/>
      <c r="BX71" s="193"/>
      <c r="BY71" s="193"/>
      <c r="BZ71" s="193"/>
      <c r="CA71" s="194"/>
      <c r="CB71" s="192" t="s">
        <v>222</v>
      </c>
      <c r="CC71" s="193"/>
      <c r="CD71" s="193"/>
      <c r="CE71" s="193"/>
      <c r="CF71" s="193"/>
      <c r="CG71" s="193"/>
      <c r="CH71" s="193"/>
      <c r="CI71" s="193"/>
      <c r="CJ71" s="193"/>
      <c r="CK71" s="194"/>
      <c r="CL71" s="192" t="s">
        <v>222</v>
      </c>
      <c r="CM71" s="193"/>
      <c r="CN71" s="193"/>
      <c r="CO71" s="193"/>
      <c r="CP71" s="193"/>
      <c r="CQ71" s="193"/>
      <c r="CR71" s="193"/>
      <c r="CS71" s="193"/>
      <c r="CT71" s="193"/>
      <c r="CU71" s="195"/>
    </row>
    <row r="72" spans="1:99" ht="3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</row>
    <row r="73" spans="24:99" ht="12.75">
      <c r="X73" s="10" t="s">
        <v>281</v>
      </c>
      <c r="CU73" s="5"/>
    </row>
    <row r="74" spans="1:99" s="8" customFormat="1" ht="12.75" customHeight="1">
      <c r="A74" s="104" t="s">
        <v>42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3"/>
      <c r="W74" s="13"/>
      <c r="X74" s="108" t="s">
        <v>41</v>
      </c>
      <c r="Y74" s="105"/>
      <c r="Z74" s="105"/>
      <c r="AA74" s="108" t="s">
        <v>40</v>
      </c>
      <c r="AB74" s="108"/>
      <c r="AC74" s="108"/>
      <c r="AD74" s="109" t="s">
        <v>173</v>
      </c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</row>
    <row r="75" spans="1:99" s="8" customFormat="1" ht="35.25" customHeight="1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3"/>
      <c r="W75" s="13"/>
      <c r="X75" s="105"/>
      <c r="Y75" s="105"/>
      <c r="Z75" s="105"/>
      <c r="AA75" s="108"/>
      <c r="AB75" s="108"/>
      <c r="AC75" s="108"/>
      <c r="AD75" s="111" t="s">
        <v>172</v>
      </c>
      <c r="AE75" s="112"/>
      <c r="AF75" s="112"/>
      <c r="AG75" s="112"/>
      <c r="AH75" s="112"/>
      <c r="AI75" s="112"/>
      <c r="AJ75" s="112"/>
      <c r="AK75" s="112"/>
      <c r="AL75" s="112"/>
      <c r="AM75" s="113"/>
      <c r="AN75" s="108" t="s">
        <v>33</v>
      </c>
      <c r="AO75" s="105"/>
      <c r="AP75" s="105"/>
      <c r="AQ75" s="105"/>
      <c r="AR75" s="105"/>
      <c r="AS75" s="105"/>
      <c r="AT75" s="105"/>
      <c r="AU75" s="105"/>
      <c r="AV75" s="105"/>
      <c r="AW75" s="105"/>
      <c r="AX75" s="108" t="s">
        <v>34</v>
      </c>
      <c r="AY75" s="105"/>
      <c r="AZ75" s="105"/>
      <c r="BA75" s="105"/>
      <c r="BB75" s="105"/>
      <c r="BC75" s="105"/>
      <c r="BD75" s="105"/>
      <c r="BE75" s="105"/>
      <c r="BF75" s="105"/>
      <c r="BG75" s="105"/>
      <c r="BH75" s="108" t="s">
        <v>35</v>
      </c>
      <c r="BI75" s="105"/>
      <c r="BJ75" s="105"/>
      <c r="BK75" s="105"/>
      <c r="BL75" s="105"/>
      <c r="BM75" s="105"/>
      <c r="BN75" s="105"/>
      <c r="BO75" s="105"/>
      <c r="BP75" s="105"/>
      <c r="BQ75" s="105"/>
      <c r="BR75" s="111" t="s">
        <v>36</v>
      </c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</row>
    <row r="76" spans="1:99" s="8" customFormat="1" ht="12" thickBot="1">
      <c r="A76" s="104">
        <v>1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3"/>
      <c r="W76" s="54"/>
      <c r="X76" s="101">
        <v>2</v>
      </c>
      <c r="Y76" s="101"/>
      <c r="Z76" s="101"/>
      <c r="AA76" s="101">
        <v>3</v>
      </c>
      <c r="AB76" s="101"/>
      <c r="AC76" s="101"/>
      <c r="AD76" s="101">
        <v>4</v>
      </c>
      <c r="AE76" s="101"/>
      <c r="AF76" s="101"/>
      <c r="AG76" s="101"/>
      <c r="AH76" s="101"/>
      <c r="AI76" s="101"/>
      <c r="AJ76" s="101"/>
      <c r="AK76" s="101"/>
      <c r="AL76" s="101"/>
      <c r="AM76" s="101"/>
      <c r="AN76" s="101">
        <v>5</v>
      </c>
      <c r="AO76" s="101"/>
      <c r="AP76" s="101"/>
      <c r="AQ76" s="101"/>
      <c r="AR76" s="101"/>
      <c r="AS76" s="101"/>
      <c r="AT76" s="101"/>
      <c r="AU76" s="101"/>
      <c r="AV76" s="101"/>
      <c r="AW76" s="101"/>
      <c r="AX76" s="101">
        <v>6</v>
      </c>
      <c r="AY76" s="101"/>
      <c r="AZ76" s="101"/>
      <c r="BA76" s="101"/>
      <c r="BB76" s="101"/>
      <c r="BC76" s="101"/>
      <c r="BD76" s="101"/>
      <c r="BE76" s="101"/>
      <c r="BF76" s="101"/>
      <c r="BG76" s="101"/>
      <c r="BH76" s="101">
        <v>7</v>
      </c>
      <c r="BI76" s="101"/>
      <c r="BJ76" s="101"/>
      <c r="BK76" s="101"/>
      <c r="BL76" s="101"/>
      <c r="BM76" s="101"/>
      <c r="BN76" s="101"/>
      <c r="BO76" s="101"/>
      <c r="BP76" s="101"/>
      <c r="BQ76" s="101"/>
      <c r="BR76" s="102">
        <v>8</v>
      </c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97"/>
      <c r="CM76" s="97"/>
      <c r="CN76" s="97"/>
      <c r="CO76" s="97"/>
      <c r="CP76" s="97"/>
      <c r="CQ76" s="97"/>
      <c r="CR76" s="97"/>
      <c r="CS76" s="97"/>
      <c r="CT76" s="97"/>
      <c r="CU76" s="97"/>
    </row>
    <row r="77" spans="1:99" s="8" customFormat="1" ht="11.25" hidden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9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5"/>
      <c r="CM77" s="45"/>
      <c r="CN77" s="45"/>
      <c r="CO77" s="45"/>
      <c r="CP77" s="45"/>
      <c r="CQ77" s="45"/>
      <c r="CR77" s="45"/>
      <c r="CS77" s="45"/>
      <c r="CT77" s="45"/>
      <c r="CU77" s="45"/>
    </row>
    <row r="78" spans="1:99" s="12" customFormat="1" ht="9.75" customHeight="1">
      <c r="A78" s="196" t="s">
        <v>282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7"/>
      <c r="V78" s="46" t="s">
        <v>160</v>
      </c>
      <c r="W78" s="46" t="s">
        <v>160</v>
      </c>
      <c r="X78" s="154" t="s">
        <v>283</v>
      </c>
      <c r="Y78" s="106"/>
      <c r="Z78" s="106"/>
      <c r="AA78" s="106" t="s">
        <v>230</v>
      </c>
      <c r="AB78" s="106"/>
      <c r="AC78" s="106"/>
      <c r="AD78" s="192" t="s">
        <v>222</v>
      </c>
      <c r="AE78" s="193"/>
      <c r="AF78" s="193"/>
      <c r="AG78" s="193"/>
      <c r="AH78" s="193"/>
      <c r="AI78" s="193"/>
      <c r="AJ78" s="193"/>
      <c r="AK78" s="193"/>
      <c r="AL78" s="193"/>
      <c r="AM78" s="194"/>
      <c r="AN78" s="192" t="s">
        <v>222</v>
      </c>
      <c r="AO78" s="193"/>
      <c r="AP78" s="193"/>
      <c r="AQ78" s="193"/>
      <c r="AR78" s="193"/>
      <c r="AS78" s="193"/>
      <c r="AT78" s="193"/>
      <c r="AU78" s="193"/>
      <c r="AV78" s="193"/>
      <c r="AW78" s="194"/>
      <c r="AX78" s="192" t="s">
        <v>222</v>
      </c>
      <c r="AY78" s="193"/>
      <c r="AZ78" s="193"/>
      <c r="BA78" s="193"/>
      <c r="BB78" s="193"/>
      <c r="BC78" s="193"/>
      <c r="BD78" s="193"/>
      <c r="BE78" s="193"/>
      <c r="BF78" s="193"/>
      <c r="BG78" s="194"/>
      <c r="BH78" s="192" t="s">
        <v>222</v>
      </c>
      <c r="BI78" s="193"/>
      <c r="BJ78" s="193"/>
      <c r="BK78" s="193"/>
      <c r="BL78" s="193"/>
      <c r="BM78" s="193"/>
      <c r="BN78" s="193"/>
      <c r="BO78" s="193"/>
      <c r="BP78" s="193"/>
      <c r="BQ78" s="194"/>
      <c r="BR78" s="192" t="s">
        <v>222</v>
      </c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5"/>
      <c r="CL78" s="96"/>
      <c r="CM78" s="96"/>
      <c r="CN78" s="96"/>
      <c r="CO78" s="96"/>
      <c r="CP78" s="96"/>
      <c r="CQ78" s="96"/>
      <c r="CR78" s="96"/>
      <c r="CS78" s="96"/>
      <c r="CT78" s="96"/>
      <c r="CU78" s="96"/>
    </row>
    <row r="79" spans="1:99" s="12" customFormat="1" ht="9.75" customHeight="1">
      <c r="A79" s="198" t="s">
        <v>284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9"/>
      <c r="V79" s="46" t="s">
        <v>160</v>
      </c>
      <c r="W79" s="46" t="s">
        <v>143</v>
      </c>
      <c r="X79" s="154"/>
      <c r="Y79" s="106"/>
      <c r="Z79" s="106"/>
      <c r="AA79" s="106"/>
      <c r="AB79" s="106"/>
      <c r="AC79" s="106"/>
      <c r="AD79" s="192" t="s">
        <v>222</v>
      </c>
      <c r="AE79" s="193"/>
      <c r="AF79" s="193"/>
      <c r="AG79" s="193"/>
      <c r="AH79" s="193"/>
      <c r="AI79" s="193"/>
      <c r="AJ79" s="193"/>
      <c r="AK79" s="193"/>
      <c r="AL79" s="193"/>
      <c r="AM79" s="194"/>
      <c r="AN79" s="192" t="s">
        <v>222</v>
      </c>
      <c r="AO79" s="193"/>
      <c r="AP79" s="193"/>
      <c r="AQ79" s="193"/>
      <c r="AR79" s="193"/>
      <c r="AS79" s="193"/>
      <c r="AT79" s="193"/>
      <c r="AU79" s="193"/>
      <c r="AV79" s="193"/>
      <c r="AW79" s="194"/>
      <c r="AX79" s="192" t="s">
        <v>222</v>
      </c>
      <c r="AY79" s="193"/>
      <c r="AZ79" s="193"/>
      <c r="BA79" s="193"/>
      <c r="BB79" s="193"/>
      <c r="BC79" s="193"/>
      <c r="BD79" s="193"/>
      <c r="BE79" s="193"/>
      <c r="BF79" s="193"/>
      <c r="BG79" s="194"/>
      <c r="BH79" s="192" t="s">
        <v>222</v>
      </c>
      <c r="BI79" s="193"/>
      <c r="BJ79" s="193"/>
      <c r="BK79" s="193"/>
      <c r="BL79" s="193"/>
      <c r="BM79" s="193"/>
      <c r="BN79" s="193"/>
      <c r="BO79" s="193"/>
      <c r="BP79" s="193"/>
      <c r="BQ79" s="194"/>
      <c r="BR79" s="192" t="s">
        <v>222</v>
      </c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5"/>
      <c r="CL79" s="96"/>
      <c r="CM79" s="96"/>
      <c r="CN79" s="96"/>
      <c r="CO79" s="96"/>
      <c r="CP79" s="96"/>
      <c r="CQ79" s="96"/>
      <c r="CR79" s="96"/>
      <c r="CS79" s="96"/>
      <c r="CT79" s="96"/>
      <c r="CU79" s="96"/>
    </row>
    <row r="80" spans="1:99" s="12" customFormat="1" ht="9.75" customHeight="1">
      <c r="A80" s="196" t="s">
        <v>285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7"/>
      <c r="V80" s="46" t="s">
        <v>160</v>
      </c>
      <c r="W80" s="46" t="s">
        <v>160</v>
      </c>
      <c r="X80" s="154" t="s">
        <v>286</v>
      </c>
      <c r="Y80" s="106"/>
      <c r="Z80" s="106"/>
      <c r="AA80" s="106" t="s">
        <v>230</v>
      </c>
      <c r="AB80" s="106"/>
      <c r="AC80" s="106"/>
      <c r="AD80" s="192" t="s">
        <v>222</v>
      </c>
      <c r="AE80" s="193"/>
      <c r="AF80" s="193"/>
      <c r="AG80" s="193"/>
      <c r="AH80" s="193"/>
      <c r="AI80" s="193"/>
      <c r="AJ80" s="193"/>
      <c r="AK80" s="193"/>
      <c r="AL80" s="193"/>
      <c r="AM80" s="194"/>
      <c r="AN80" s="192" t="s">
        <v>222</v>
      </c>
      <c r="AO80" s="193"/>
      <c r="AP80" s="193"/>
      <c r="AQ80" s="193"/>
      <c r="AR80" s="193"/>
      <c r="AS80" s="193"/>
      <c r="AT80" s="193"/>
      <c r="AU80" s="193"/>
      <c r="AV80" s="193"/>
      <c r="AW80" s="194"/>
      <c r="AX80" s="192" t="s">
        <v>222</v>
      </c>
      <c r="AY80" s="193"/>
      <c r="AZ80" s="193"/>
      <c r="BA80" s="193"/>
      <c r="BB80" s="193"/>
      <c r="BC80" s="193"/>
      <c r="BD80" s="193"/>
      <c r="BE80" s="193"/>
      <c r="BF80" s="193"/>
      <c r="BG80" s="194"/>
      <c r="BH80" s="192" t="s">
        <v>222</v>
      </c>
      <c r="BI80" s="193"/>
      <c r="BJ80" s="193"/>
      <c r="BK80" s="193"/>
      <c r="BL80" s="193"/>
      <c r="BM80" s="193"/>
      <c r="BN80" s="193"/>
      <c r="BO80" s="193"/>
      <c r="BP80" s="193"/>
      <c r="BQ80" s="194"/>
      <c r="BR80" s="192" t="s">
        <v>222</v>
      </c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5"/>
      <c r="CL80" s="96"/>
      <c r="CM80" s="96"/>
      <c r="CN80" s="96"/>
      <c r="CO80" s="96"/>
      <c r="CP80" s="96"/>
      <c r="CQ80" s="96"/>
      <c r="CR80" s="96"/>
      <c r="CS80" s="96"/>
      <c r="CT80" s="96"/>
      <c r="CU80" s="96"/>
    </row>
    <row r="81" spans="1:99" s="12" customFormat="1" ht="9.75" customHeight="1" thickBot="1">
      <c r="A81" s="198" t="s">
        <v>284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9"/>
      <c r="V81" s="46" t="s">
        <v>160</v>
      </c>
      <c r="W81" s="46" t="s">
        <v>143</v>
      </c>
      <c r="X81" s="154"/>
      <c r="Y81" s="106"/>
      <c r="Z81" s="106"/>
      <c r="AA81" s="106"/>
      <c r="AB81" s="106"/>
      <c r="AC81" s="106"/>
      <c r="AD81" s="192" t="s">
        <v>222</v>
      </c>
      <c r="AE81" s="193"/>
      <c r="AF81" s="193"/>
      <c r="AG81" s="193"/>
      <c r="AH81" s="193"/>
      <c r="AI81" s="193"/>
      <c r="AJ81" s="193"/>
      <c r="AK81" s="193"/>
      <c r="AL81" s="193"/>
      <c r="AM81" s="194"/>
      <c r="AN81" s="192" t="s">
        <v>222</v>
      </c>
      <c r="AO81" s="193"/>
      <c r="AP81" s="193"/>
      <c r="AQ81" s="193"/>
      <c r="AR81" s="193"/>
      <c r="AS81" s="193"/>
      <c r="AT81" s="193"/>
      <c r="AU81" s="193"/>
      <c r="AV81" s="193"/>
      <c r="AW81" s="194"/>
      <c r="AX81" s="192" t="s">
        <v>222</v>
      </c>
      <c r="AY81" s="193"/>
      <c r="AZ81" s="193"/>
      <c r="BA81" s="193"/>
      <c r="BB81" s="193"/>
      <c r="BC81" s="193"/>
      <c r="BD81" s="193"/>
      <c r="BE81" s="193"/>
      <c r="BF81" s="193"/>
      <c r="BG81" s="194"/>
      <c r="BH81" s="192" t="s">
        <v>222</v>
      </c>
      <c r="BI81" s="193"/>
      <c r="BJ81" s="193"/>
      <c r="BK81" s="193"/>
      <c r="BL81" s="193"/>
      <c r="BM81" s="193"/>
      <c r="BN81" s="193"/>
      <c r="BO81" s="193"/>
      <c r="BP81" s="193"/>
      <c r="BQ81" s="194"/>
      <c r="BR81" s="192" t="s">
        <v>222</v>
      </c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5"/>
      <c r="CL81" s="96"/>
      <c r="CM81" s="96"/>
      <c r="CN81" s="96"/>
      <c r="CO81" s="96"/>
      <c r="CP81" s="96"/>
      <c r="CQ81" s="96"/>
      <c r="CR81" s="96"/>
      <c r="CS81" s="96"/>
      <c r="CT81" s="96"/>
      <c r="CU81" s="96"/>
    </row>
    <row r="82" spans="1:89" ht="3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</row>
    <row r="88" spans="1:93" ht="11.25">
      <c r="A88" s="1" t="s">
        <v>1</v>
      </c>
      <c r="K88" s="150"/>
      <c r="L88" s="150"/>
      <c r="M88" s="150"/>
      <c r="N88" s="150"/>
      <c r="O88" s="150"/>
      <c r="P88" s="150"/>
      <c r="Q88" s="150"/>
      <c r="R88" s="150"/>
      <c r="S88" s="150"/>
      <c r="U88" s="138" t="s">
        <v>214</v>
      </c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Y88" s="1" t="s">
        <v>2</v>
      </c>
      <c r="BN88" s="150"/>
      <c r="BO88" s="150"/>
      <c r="BP88" s="150"/>
      <c r="BQ88" s="150"/>
      <c r="BR88" s="150"/>
      <c r="BS88" s="150"/>
      <c r="BT88" s="150"/>
      <c r="BU88" s="150"/>
      <c r="BV88" s="150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</row>
    <row r="89" spans="11:93" ht="11.25" customHeight="1">
      <c r="K89" s="152" t="s">
        <v>3</v>
      </c>
      <c r="L89" s="152"/>
      <c r="M89" s="152"/>
      <c r="N89" s="152"/>
      <c r="O89" s="152"/>
      <c r="P89" s="152"/>
      <c r="Q89" s="152"/>
      <c r="R89" s="152"/>
      <c r="S89" s="152"/>
      <c r="U89" s="152" t="s">
        <v>4</v>
      </c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Y89" s="1" t="s">
        <v>5</v>
      </c>
      <c r="BN89" s="152" t="s">
        <v>3</v>
      </c>
      <c r="BO89" s="152"/>
      <c r="BP89" s="152"/>
      <c r="BQ89" s="152"/>
      <c r="BR89" s="152"/>
      <c r="BS89" s="152"/>
      <c r="BT89" s="152"/>
      <c r="BU89" s="152"/>
      <c r="BV89" s="152"/>
      <c r="BX89" s="152" t="s">
        <v>4</v>
      </c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</row>
    <row r="91" spans="1:40" ht="11.25">
      <c r="A91" s="1" t="s">
        <v>6</v>
      </c>
      <c r="K91" s="150"/>
      <c r="L91" s="150"/>
      <c r="M91" s="150"/>
      <c r="N91" s="150"/>
      <c r="O91" s="150"/>
      <c r="P91" s="150"/>
      <c r="Q91" s="150"/>
      <c r="R91" s="150"/>
      <c r="S91" s="150"/>
      <c r="U91" s="138" t="s">
        <v>215</v>
      </c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</row>
    <row r="92" spans="11:40" ht="11.25">
      <c r="K92" s="152" t="s">
        <v>3</v>
      </c>
      <c r="L92" s="152"/>
      <c r="M92" s="152"/>
      <c r="N92" s="152"/>
      <c r="O92" s="152"/>
      <c r="P92" s="152"/>
      <c r="Q92" s="152"/>
      <c r="R92" s="152"/>
      <c r="S92" s="152"/>
      <c r="U92" s="152" t="s">
        <v>4</v>
      </c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4" t="s">
        <v>7</v>
      </c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</row>
    <row r="94" spans="11:99" ht="11.25" customHeight="1"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152" t="s">
        <v>8</v>
      </c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1" t="s">
        <v>1</v>
      </c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R95" s="150"/>
      <c r="BS95" s="150"/>
      <c r="BT95" s="150"/>
      <c r="BU95" s="150"/>
      <c r="BV95" s="150"/>
      <c r="BW95" s="150"/>
      <c r="BX95" s="150"/>
      <c r="BY95" s="150"/>
      <c r="BZ95" s="150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</row>
    <row r="96" spans="44:99" ht="11.25" customHeight="1">
      <c r="AR96" s="1" t="s">
        <v>9</v>
      </c>
      <c r="BE96" s="152" t="s">
        <v>10</v>
      </c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R96" s="152" t="s">
        <v>3</v>
      </c>
      <c r="BS96" s="152"/>
      <c r="BT96" s="152"/>
      <c r="BU96" s="152"/>
      <c r="BV96" s="152"/>
      <c r="BW96" s="152"/>
      <c r="BX96" s="152"/>
      <c r="BY96" s="152"/>
      <c r="BZ96" s="152"/>
      <c r="CB96" s="152" t="s">
        <v>4</v>
      </c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</row>
    <row r="97" spans="52:92" ht="11.25"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3"/>
      <c r="BN97" s="3"/>
      <c r="BO97" s="3"/>
      <c r="BP97" s="3"/>
      <c r="BQ97" s="3"/>
      <c r="BR97" s="3"/>
      <c r="BS97" s="3"/>
      <c r="BT97" s="3"/>
      <c r="BU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</row>
    <row r="98" spans="1:50" ht="11.25">
      <c r="A98" s="1" t="s">
        <v>11</v>
      </c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</row>
    <row r="99" spans="8:50" ht="11.25" customHeight="1">
      <c r="H99" s="152" t="s">
        <v>10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U99" s="152" t="s">
        <v>3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G99" s="152" t="s">
        <v>4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</row>
    <row r="101" spans="1:23" ht="12.75" customHeight="1">
      <c r="A101" s="5" t="s">
        <v>12</v>
      </c>
      <c r="B101" s="150"/>
      <c r="C101" s="150"/>
      <c r="D101" s="6" t="s">
        <v>12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P101" s="151">
        <v>20</v>
      </c>
      <c r="Q101" s="151"/>
      <c r="R101" s="150"/>
      <c r="S101" s="150"/>
      <c r="T101" s="150"/>
      <c r="U101" s="2" t="s">
        <v>13</v>
      </c>
      <c r="V101" s="2"/>
      <c r="W101" s="2"/>
    </row>
  </sheetData>
  <sheetProtection/>
  <mergeCells count="480">
    <mergeCell ref="CL80:CU80"/>
    <mergeCell ref="A81:U81"/>
    <mergeCell ref="X81:Z81"/>
    <mergeCell ref="AA81:AC81"/>
    <mergeCell ref="AD81:AM81"/>
    <mergeCell ref="AN81:AW81"/>
    <mergeCell ref="AX81:BG81"/>
    <mergeCell ref="BH81:BQ81"/>
    <mergeCell ref="BR81:CK81"/>
    <mergeCell ref="CL81:CU81"/>
    <mergeCell ref="BR79:CK79"/>
    <mergeCell ref="CL79:CU79"/>
    <mergeCell ref="A80:U80"/>
    <mergeCell ref="X80:Z80"/>
    <mergeCell ref="AA80:AC80"/>
    <mergeCell ref="AD80:AM80"/>
    <mergeCell ref="AN80:AW80"/>
    <mergeCell ref="AX80:BG80"/>
    <mergeCell ref="BH80:BQ80"/>
    <mergeCell ref="BR80:CK80"/>
    <mergeCell ref="BH78:BQ78"/>
    <mergeCell ref="BR78:CK78"/>
    <mergeCell ref="CL78:CU78"/>
    <mergeCell ref="A79:U79"/>
    <mergeCell ref="X79:Z79"/>
    <mergeCell ref="AA79:AC79"/>
    <mergeCell ref="AD79:AM79"/>
    <mergeCell ref="AN79:AW79"/>
    <mergeCell ref="AX79:BG79"/>
    <mergeCell ref="BH79:BQ79"/>
    <mergeCell ref="AX76:BG76"/>
    <mergeCell ref="BH76:BQ76"/>
    <mergeCell ref="BR76:CK76"/>
    <mergeCell ref="CL76:CU76"/>
    <mergeCell ref="A78:U78"/>
    <mergeCell ref="X78:Z78"/>
    <mergeCell ref="AA78:AC78"/>
    <mergeCell ref="AD78:AM78"/>
    <mergeCell ref="AN78:AW78"/>
    <mergeCell ref="AX78:BG78"/>
    <mergeCell ref="AD75:AM75"/>
    <mergeCell ref="AN75:AW75"/>
    <mergeCell ref="AX75:BG75"/>
    <mergeCell ref="BH75:BQ75"/>
    <mergeCell ref="BR75:CK75"/>
    <mergeCell ref="A76:U76"/>
    <mergeCell ref="X76:Z76"/>
    <mergeCell ref="AA76:AC76"/>
    <mergeCell ref="AD76:AM76"/>
    <mergeCell ref="AN76:AW76"/>
    <mergeCell ref="BH71:BQ71"/>
    <mergeCell ref="BR71:CA71"/>
    <mergeCell ref="CB71:CK71"/>
    <mergeCell ref="CL71:CU71"/>
    <mergeCell ref="A72:U72"/>
    <mergeCell ref="A74:U75"/>
    <mergeCell ref="X74:Z75"/>
    <mergeCell ref="AA74:AC75"/>
    <mergeCell ref="AD74:CK74"/>
    <mergeCell ref="CL74:CU75"/>
    <mergeCell ref="BH70:BQ70"/>
    <mergeCell ref="BR70:CA70"/>
    <mergeCell ref="CB70:CK70"/>
    <mergeCell ref="CL70:CU70"/>
    <mergeCell ref="A71:U71"/>
    <mergeCell ref="X71:Z71"/>
    <mergeCell ref="AA71:AC71"/>
    <mergeCell ref="AD71:AM71"/>
    <mergeCell ref="AN71:AW71"/>
    <mergeCell ref="AX71:BG71"/>
    <mergeCell ref="BH69:BQ69"/>
    <mergeCell ref="BR69:CA69"/>
    <mergeCell ref="CB69:CK69"/>
    <mergeCell ref="CL69:CU69"/>
    <mergeCell ref="A70:U70"/>
    <mergeCell ref="X70:Z70"/>
    <mergeCell ref="AA70:AC70"/>
    <mergeCell ref="AD70:AM70"/>
    <mergeCell ref="AN70:AW70"/>
    <mergeCell ref="AX70:BG70"/>
    <mergeCell ref="BH67:BQ67"/>
    <mergeCell ref="BR67:CA67"/>
    <mergeCell ref="CB67:CK67"/>
    <mergeCell ref="CL67:CU67"/>
    <mergeCell ref="A69:U69"/>
    <mergeCell ref="X69:Z69"/>
    <mergeCell ref="AA69:AC69"/>
    <mergeCell ref="AD69:AM69"/>
    <mergeCell ref="AN69:AW69"/>
    <mergeCell ref="AX69:BG69"/>
    <mergeCell ref="A67:U67"/>
    <mergeCell ref="X67:Z67"/>
    <mergeCell ref="AA67:AC67"/>
    <mergeCell ref="AD67:AM67"/>
    <mergeCell ref="AN67:AW67"/>
    <mergeCell ref="AX67:BG67"/>
    <mergeCell ref="CL64:CU66"/>
    <mergeCell ref="AN65:AW66"/>
    <mergeCell ref="AX65:BG66"/>
    <mergeCell ref="BH65:BQ66"/>
    <mergeCell ref="BR65:CA66"/>
    <mergeCell ref="CB65:CK66"/>
    <mergeCell ref="BH61:BQ61"/>
    <mergeCell ref="BR61:CA61"/>
    <mergeCell ref="CB61:CK61"/>
    <mergeCell ref="CL61:CU61"/>
    <mergeCell ref="A62:U62"/>
    <mergeCell ref="A64:U66"/>
    <mergeCell ref="X64:Z66"/>
    <mergeCell ref="AA64:AC66"/>
    <mergeCell ref="AD64:AM66"/>
    <mergeCell ref="AN64:CK64"/>
    <mergeCell ref="BH60:BQ60"/>
    <mergeCell ref="BR60:CA60"/>
    <mergeCell ref="CB60:CK60"/>
    <mergeCell ref="CL60:CU60"/>
    <mergeCell ref="A61:U61"/>
    <mergeCell ref="X61:Z61"/>
    <mergeCell ref="AA61:AC61"/>
    <mergeCell ref="AD61:AM61"/>
    <mergeCell ref="AN61:AW61"/>
    <mergeCell ref="AX61:BG61"/>
    <mergeCell ref="BH59:BQ59"/>
    <mergeCell ref="BR59:CA59"/>
    <mergeCell ref="CB59:CK59"/>
    <mergeCell ref="CL59:CU59"/>
    <mergeCell ref="A60:U60"/>
    <mergeCell ref="X60:Z60"/>
    <mergeCell ref="AA60:AC60"/>
    <mergeCell ref="AD60:AM60"/>
    <mergeCell ref="AN60:AW60"/>
    <mergeCell ref="AX60:BG60"/>
    <mergeCell ref="BH58:BQ58"/>
    <mergeCell ref="BR58:CA58"/>
    <mergeCell ref="CB58:CK58"/>
    <mergeCell ref="CL58:CU58"/>
    <mergeCell ref="A59:U59"/>
    <mergeCell ref="X59:Z59"/>
    <mergeCell ref="AA59:AC59"/>
    <mergeCell ref="AD59:AM59"/>
    <mergeCell ref="AN59:AW59"/>
    <mergeCell ref="AX59:BG59"/>
    <mergeCell ref="BH57:BQ57"/>
    <mergeCell ref="BR57:CA57"/>
    <mergeCell ref="CB57:CK57"/>
    <mergeCell ref="CL57:CU57"/>
    <mergeCell ref="A58:U58"/>
    <mergeCell ref="X58:Z58"/>
    <mergeCell ref="AA58:AC58"/>
    <mergeCell ref="AD58:AM58"/>
    <mergeCell ref="AN58:AW58"/>
    <mergeCell ref="AX58:BG58"/>
    <mergeCell ref="BH56:BQ56"/>
    <mergeCell ref="BR56:CA56"/>
    <mergeCell ref="CB56:CK56"/>
    <mergeCell ref="CL56:CU56"/>
    <mergeCell ref="A57:U57"/>
    <mergeCell ref="X57:Z57"/>
    <mergeCell ref="AA57:AC57"/>
    <mergeCell ref="AD57:AM57"/>
    <mergeCell ref="AN57:AW57"/>
    <mergeCell ref="AX57:BG57"/>
    <mergeCell ref="BH55:BQ55"/>
    <mergeCell ref="BR55:CA55"/>
    <mergeCell ref="CB55:CK55"/>
    <mergeCell ref="CL55:CU55"/>
    <mergeCell ref="A56:U56"/>
    <mergeCell ref="X56:Z56"/>
    <mergeCell ref="AA56:AC56"/>
    <mergeCell ref="AD56:AM56"/>
    <mergeCell ref="AN56:AW56"/>
    <mergeCell ref="AX56:BG56"/>
    <mergeCell ref="BH54:BQ54"/>
    <mergeCell ref="BR54:CA54"/>
    <mergeCell ref="CB54:CK54"/>
    <mergeCell ref="CL54:CU54"/>
    <mergeCell ref="A55:U55"/>
    <mergeCell ref="X55:Z55"/>
    <mergeCell ref="AA55:AC55"/>
    <mergeCell ref="AD55:AM55"/>
    <mergeCell ref="AN55:AW55"/>
    <mergeCell ref="AX55:BG55"/>
    <mergeCell ref="BH53:BQ53"/>
    <mergeCell ref="BR53:CA53"/>
    <mergeCell ref="CB53:CK53"/>
    <mergeCell ref="CL53:CU53"/>
    <mergeCell ref="A54:U54"/>
    <mergeCell ref="X54:Z54"/>
    <mergeCell ref="AA54:AC54"/>
    <mergeCell ref="AD54:AM54"/>
    <mergeCell ref="AN54:AW54"/>
    <mergeCell ref="AX54:BG54"/>
    <mergeCell ref="BH52:BQ52"/>
    <mergeCell ref="BR52:CA52"/>
    <mergeCell ref="CB52:CK52"/>
    <mergeCell ref="CL52:CU52"/>
    <mergeCell ref="A53:U53"/>
    <mergeCell ref="X53:Z53"/>
    <mergeCell ref="AA53:AC53"/>
    <mergeCell ref="AD53:AM53"/>
    <mergeCell ref="AN53:AW53"/>
    <mergeCell ref="AX53:BG53"/>
    <mergeCell ref="BH51:BQ51"/>
    <mergeCell ref="BR51:CA51"/>
    <mergeCell ref="CB51:CK51"/>
    <mergeCell ref="CL51:CU51"/>
    <mergeCell ref="A52:U52"/>
    <mergeCell ref="X52:Z52"/>
    <mergeCell ref="AA52:AC52"/>
    <mergeCell ref="AD52:AM52"/>
    <mergeCell ref="AN52:AW52"/>
    <mergeCell ref="AX52:BG52"/>
    <mergeCell ref="BH50:BQ50"/>
    <mergeCell ref="BR50:CA50"/>
    <mergeCell ref="CB50:CK50"/>
    <mergeCell ref="CL50:CU50"/>
    <mergeCell ref="A51:U51"/>
    <mergeCell ref="X51:Z51"/>
    <mergeCell ref="AA51:AC51"/>
    <mergeCell ref="AD51:AM51"/>
    <mergeCell ref="AN51:AW51"/>
    <mergeCell ref="AX51:BG51"/>
    <mergeCell ref="BH49:BQ49"/>
    <mergeCell ref="BR49:CA49"/>
    <mergeCell ref="CB49:CK49"/>
    <mergeCell ref="CL49:CU49"/>
    <mergeCell ref="A50:U50"/>
    <mergeCell ref="X50:Z50"/>
    <mergeCell ref="AA50:AC50"/>
    <mergeCell ref="AD50:AM50"/>
    <mergeCell ref="AN50:AW50"/>
    <mergeCell ref="AX50:BG50"/>
    <mergeCell ref="BH48:BQ48"/>
    <mergeCell ref="BR48:CA48"/>
    <mergeCell ref="CB48:CK48"/>
    <mergeCell ref="CL48:CU48"/>
    <mergeCell ref="A49:U49"/>
    <mergeCell ref="X49:Z49"/>
    <mergeCell ref="AA49:AC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C48"/>
    <mergeCell ref="AD48:AM48"/>
    <mergeCell ref="AN48:AW48"/>
    <mergeCell ref="AX48:BG48"/>
    <mergeCell ref="BH46:BQ46"/>
    <mergeCell ref="BR46:CA46"/>
    <mergeCell ref="CB46:CK46"/>
    <mergeCell ref="CL46:CU46"/>
    <mergeCell ref="A47:U47"/>
    <mergeCell ref="X47:Z47"/>
    <mergeCell ref="AA47:AC47"/>
    <mergeCell ref="AD47:AM47"/>
    <mergeCell ref="AN47:AW47"/>
    <mergeCell ref="AX47:BG47"/>
    <mergeCell ref="BH45:BQ45"/>
    <mergeCell ref="BR45:CA45"/>
    <mergeCell ref="CB45:CK45"/>
    <mergeCell ref="CL45:CU45"/>
    <mergeCell ref="A46:U46"/>
    <mergeCell ref="X46:Z46"/>
    <mergeCell ref="AA46:AC46"/>
    <mergeCell ref="AD46:AM46"/>
    <mergeCell ref="AN46:AW46"/>
    <mergeCell ref="AX46:BG46"/>
    <mergeCell ref="BH43:BQ43"/>
    <mergeCell ref="BR43:CA43"/>
    <mergeCell ref="CB43:CK43"/>
    <mergeCell ref="CL43:CU43"/>
    <mergeCell ref="A45:U45"/>
    <mergeCell ref="X45:Z45"/>
    <mergeCell ref="AA45:AC45"/>
    <mergeCell ref="AD45:AM45"/>
    <mergeCell ref="AN45:AW45"/>
    <mergeCell ref="AX45:BG45"/>
    <mergeCell ref="A43:U43"/>
    <mergeCell ref="X43:Z43"/>
    <mergeCell ref="AA43:AC43"/>
    <mergeCell ref="AD43:AM43"/>
    <mergeCell ref="AN43:AW43"/>
    <mergeCell ref="AX43:BG43"/>
    <mergeCell ref="CL40:CU42"/>
    <mergeCell ref="AN41:AW42"/>
    <mergeCell ref="AX41:BG42"/>
    <mergeCell ref="BH41:BQ42"/>
    <mergeCell ref="BR41:CA42"/>
    <mergeCell ref="CB41:CK42"/>
    <mergeCell ref="BH37:BQ37"/>
    <mergeCell ref="BR37:CA37"/>
    <mergeCell ref="CB37:CK37"/>
    <mergeCell ref="CL37:CU37"/>
    <mergeCell ref="A38:U38"/>
    <mergeCell ref="A40:U42"/>
    <mergeCell ref="X40:Z42"/>
    <mergeCell ref="AA40:AC42"/>
    <mergeCell ref="AD40:AM42"/>
    <mergeCell ref="AN40:CK40"/>
    <mergeCell ref="BH36:BQ36"/>
    <mergeCell ref="BR36:CA36"/>
    <mergeCell ref="CB36:CK36"/>
    <mergeCell ref="CL36:CU36"/>
    <mergeCell ref="A37:U37"/>
    <mergeCell ref="X37:Z37"/>
    <mergeCell ref="AA37:AC37"/>
    <mergeCell ref="AD37:AM37"/>
    <mergeCell ref="AN37:AW37"/>
    <mergeCell ref="AX37:BG37"/>
    <mergeCell ref="BH35:BQ35"/>
    <mergeCell ref="BR35:CA35"/>
    <mergeCell ref="CB35:CK35"/>
    <mergeCell ref="CL35:CU35"/>
    <mergeCell ref="A36:U36"/>
    <mergeCell ref="X36:Z36"/>
    <mergeCell ref="AA36:AC36"/>
    <mergeCell ref="AD36:AM36"/>
    <mergeCell ref="AN36:AW36"/>
    <mergeCell ref="AX36:BG36"/>
    <mergeCell ref="BH34:BQ34"/>
    <mergeCell ref="BR34:CA34"/>
    <mergeCell ref="CB34:CK34"/>
    <mergeCell ref="CL34:CU34"/>
    <mergeCell ref="A35:U35"/>
    <mergeCell ref="X35:Z35"/>
    <mergeCell ref="AA35:AC35"/>
    <mergeCell ref="AD35:AM35"/>
    <mergeCell ref="AN35:AW35"/>
    <mergeCell ref="AX35:BG35"/>
    <mergeCell ref="BH33:BQ33"/>
    <mergeCell ref="BR33:CA33"/>
    <mergeCell ref="CB33:CK33"/>
    <mergeCell ref="CL33:CU33"/>
    <mergeCell ref="A34:U34"/>
    <mergeCell ref="X34:Z34"/>
    <mergeCell ref="AA34:AC34"/>
    <mergeCell ref="AD34:AM34"/>
    <mergeCell ref="AN34:AW34"/>
    <mergeCell ref="AX34:BG34"/>
    <mergeCell ref="BH31:BQ31"/>
    <mergeCell ref="BR31:CA31"/>
    <mergeCell ref="CB31:CK31"/>
    <mergeCell ref="CL31:CU31"/>
    <mergeCell ref="A33:U33"/>
    <mergeCell ref="X33:Z33"/>
    <mergeCell ref="AA33:AC33"/>
    <mergeCell ref="AD33:AM33"/>
    <mergeCell ref="AN33:AW33"/>
    <mergeCell ref="AX33:BG33"/>
    <mergeCell ref="AX29:BG30"/>
    <mergeCell ref="BH29:BQ30"/>
    <mergeCell ref="BR29:CA30"/>
    <mergeCell ref="CB29:CK30"/>
    <mergeCell ref="A31:U31"/>
    <mergeCell ref="X31:Z31"/>
    <mergeCell ref="AA31:AC31"/>
    <mergeCell ref="AD31:AM31"/>
    <mergeCell ref="AN31:AW31"/>
    <mergeCell ref="AX31:BG31"/>
    <mergeCell ref="CB25:CK25"/>
    <mergeCell ref="CL25:CU25"/>
    <mergeCell ref="A26:U26"/>
    <mergeCell ref="A28:U30"/>
    <mergeCell ref="X28:Z30"/>
    <mergeCell ref="AA28:AC30"/>
    <mergeCell ref="AD28:AM30"/>
    <mergeCell ref="AN28:CK28"/>
    <mergeCell ref="CL28:CU30"/>
    <mergeCell ref="AN29:AW30"/>
    <mergeCell ref="CB24:CK24"/>
    <mergeCell ref="CL24:CU24"/>
    <mergeCell ref="A25:U25"/>
    <mergeCell ref="X25:Z25"/>
    <mergeCell ref="AA25:AC25"/>
    <mergeCell ref="AD25:AM25"/>
    <mergeCell ref="AN25:AW25"/>
    <mergeCell ref="AX25:BG25"/>
    <mergeCell ref="BH25:BQ25"/>
    <mergeCell ref="BR25:CA25"/>
    <mergeCell ref="CB23:CK23"/>
    <mergeCell ref="CL23:CU23"/>
    <mergeCell ref="A24:U24"/>
    <mergeCell ref="X24:Z24"/>
    <mergeCell ref="AA24:AC24"/>
    <mergeCell ref="AD24:AM24"/>
    <mergeCell ref="AN24:AW24"/>
    <mergeCell ref="AX24:BG24"/>
    <mergeCell ref="BH24:BQ24"/>
    <mergeCell ref="BR24:CA24"/>
    <mergeCell ref="CB21:CK21"/>
    <mergeCell ref="CL21:CU21"/>
    <mergeCell ref="A23:U23"/>
    <mergeCell ref="X23:Z23"/>
    <mergeCell ref="AA23:AC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K88:S88"/>
    <mergeCell ref="U88:AN88"/>
    <mergeCell ref="BE95:BP95"/>
    <mergeCell ref="BR95:BZ95"/>
    <mergeCell ref="BN89:BV89"/>
    <mergeCell ref="BX89:CO89"/>
    <mergeCell ref="CB95:CU95"/>
    <mergeCell ref="K91:S91"/>
    <mergeCell ref="U91:AN91"/>
    <mergeCell ref="U89:AN89"/>
    <mergeCell ref="BR96:BZ96"/>
    <mergeCell ref="CB96:CU96"/>
    <mergeCell ref="U92:AN92"/>
    <mergeCell ref="A7:S7"/>
    <mergeCell ref="T7:CD7"/>
    <mergeCell ref="BL93:CU93"/>
    <mergeCell ref="BL94:CU94"/>
    <mergeCell ref="BN88:BV88"/>
    <mergeCell ref="BX88:CO88"/>
    <mergeCell ref="K89:S89"/>
    <mergeCell ref="K92:S92"/>
    <mergeCell ref="CL7:CU7"/>
    <mergeCell ref="H99:S99"/>
    <mergeCell ref="U99:AE99"/>
    <mergeCell ref="AG99:AX99"/>
    <mergeCell ref="BE96:BP96"/>
    <mergeCell ref="H98:S98"/>
    <mergeCell ref="U98:AE98"/>
    <mergeCell ref="AG98:AX98"/>
    <mergeCell ref="CL3:CU3"/>
    <mergeCell ref="CL4:CU4"/>
    <mergeCell ref="AI5:AK5"/>
    <mergeCell ref="AL5:AW5"/>
    <mergeCell ref="AY5:AZ5"/>
    <mergeCell ref="B101:C101"/>
    <mergeCell ref="E101:N101"/>
    <mergeCell ref="P101:Q101"/>
    <mergeCell ref="R101:T101"/>
    <mergeCell ref="A12:S12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T8:CD8"/>
    <mergeCell ref="CL12:CU12"/>
    <mergeCell ref="A13:S13"/>
    <mergeCell ref="CL13:CU13"/>
    <mergeCell ref="CB19:CK20"/>
    <mergeCell ref="BH21:BQ21"/>
    <mergeCell ref="BR21:CA21"/>
    <mergeCell ref="T12:CD12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6" max="255" man="1"/>
    <brk id="38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50</v>
      </c>
      <c r="D1" s="17" t="s">
        <v>89</v>
      </c>
      <c r="E1" s="18" t="s">
        <v>90</v>
      </c>
    </row>
    <row r="2" spans="1:13" ht="13.5" thickBot="1">
      <c r="A2" t="s">
        <v>69</v>
      </c>
      <c r="D2" s="19" t="s">
        <v>89</v>
      </c>
      <c r="E2" s="20" t="s">
        <v>91</v>
      </c>
      <c r="G2" s="166" t="s">
        <v>183</v>
      </c>
      <c r="H2" s="167"/>
      <c r="I2" s="167"/>
      <c r="J2" s="167"/>
      <c r="K2" s="167"/>
      <c r="L2" s="167"/>
      <c r="M2" s="168"/>
    </row>
    <row r="3" spans="1:13" ht="13.5" thickBot="1">
      <c r="A3" t="s">
        <v>99</v>
      </c>
      <c r="B3" s="23" t="str">
        <f>CONCATENATE("337",txtKind)</f>
        <v>337d</v>
      </c>
      <c r="D3" s="19" t="s">
        <v>175</v>
      </c>
      <c r="E3" s="20" t="s">
        <v>176</v>
      </c>
      <c r="G3" s="169" t="s">
        <v>101</v>
      </c>
      <c r="H3" s="170"/>
      <c r="I3" s="171"/>
      <c r="J3" s="65" t="s">
        <v>184</v>
      </c>
      <c r="K3" s="65" t="s">
        <v>136</v>
      </c>
      <c r="L3" s="169" t="s">
        <v>185</v>
      </c>
      <c r="M3" s="171"/>
    </row>
    <row r="4" spans="1:13" ht="18" customHeight="1">
      <c r="A4" t="s">
        <v>51</v>
      </c>
      <c r="D4" s="19" t="s">
        <v>92</v>
      </c>
      <c r="E4" s="20" t="s">
        <v>93</v>
      </c>
      <c r="F4" s="22"/>
      <c r="G4" s="172" t="s">
        <v>98</v>
      </c>
      <c r="H4" s="172"/>
      <c r="I4" s="172"/>
      <c r="J4" s="66"/>
      <c r="K4" s="67"/>
      <c r="L4" s="158"/>
      <c r="M4" s="158"/>
    </row>
    <row r="5" spans="1:13" ht="16.5" customHeight="1">
      <c r="A5" t="s">
        <v>52</v>
      </c>
      <c r="D5" s="19" t="s">
        <v>94</v>
      </c>
      <c r="E5" s="20" t="s">
        <v>208</v>
      </c>
      <c r="F5" s="14"/>
      <c r="G5" s="173" t="s">
        <v>186</v>
      </c>
      <c r="H5" s="173"/>
      <c r="I5" s="173"/>
      <c r="J5" s="68" t="s">
        <v>43</v>
      </c>
      <c r="K5" s="90">
        <v>5</v>
      </c>
      <c r="L5" s="159" t="s">
        <v>198</v>
      </c>
      <c r="M5" s="159"/>
    </row>
    <row r="6" spans="1:13" ht="25.5" customHeight="1">
      <c r="A6" t="s">
        <v>53</v>
      </c>
      <c r="D6" s="19" t="s">
        <v>95</v>
      </c>
      <c r="E6" s="20" t="s">
        <v>170</v>
      </c>
      <c r="F6" s="14"/>
      <c r="G6" s="162" t="s">
        <v>187</v>
      </c>
      <c r="H6" s="162"/>
      <c r="I6" s="162"/>
      <c r="J6" s="68" t="s">
        <v>44</v>
      </c>
      <c r="K6" s="91">
        <f>CDATE</f>
        <v>43101</v>
      </c>
      <c r="L6" s="160" t="s">
        <v>195</v>
      </c>
      <c r="M6" s="160"/>
    </row>
    <row r="7" spans="1:13" ht="27.75" customHeight="1">
      <c r="A7" t="s">
        <v>87</v>
      </c>
      <c r="B7" s="16" t="str">
        <f>IF(МФПРД=6,IF(МФРОД="","РОД=",CONCATENATE("РОД=",МФРОД)),"\")</f>
        <v>\</v>
      </c>
      <c r="C7" s="21"/>
      <c r="D7" s="19" t="s">
        <v>96</v>
      </c>
      <c r="E7" s="20" t="s">
        <v>97</v>
      </c>
      <c r="F7" s="14"/>
      <c r="G7" s="162" t="s">
        <v>196</v>
      </c>
      <c r="H7" s="162"/>
      <c r="I7" s="162"/>
      <c r="J7" s="68" t="s">
        <v>85</v>
      </c>
      <c r="K7" s="92"/>
      <c r="L7" s="160" t="s">
        <v>206</v>
      </c>
      <c r="M7" s="160"/>
    </row>
    <row r="8" spans="1:13" ht="29.25" customHeight="1">
      <c r="A8" t="s">
        <v>88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62" t="s">
        <v>197</v>
      </c>
      <c r="H8" s="162"/>
      <c r="I8" s="162"/>
      <c r="J8" s="68" t="s">
        <v>86</v>
      </c>
      <c r="K8" s="92"/>
      <c r="L8" s="160" t="s">
        <v>199</v>
      </c>
      <c r="M8" s="160"/>
    </row>
    <row r="9" spans="1:13" ht="136.5" customHeight="1">
      <c r="A9" t="s">
        <v>54</v>
      </c>
      <c r="D9" s="44" t="b">
        <v>0</v>
      </c>
      <c r="E9" s="15"/>
      <c r="F9" s="14"/>
      <c r="G9" s="162" t="s">
        <v>207</v>
      </c>
      <c r="H9" s="157"/>
      <c r="I9" s="157"/>
      <c r="J9" s="68" t="s">
        <v>45</v>
      </c>
      <c r="K9" s="92"/>
      <c r="L9" s="160" t="s">
        <v>205</v>
      </c>
      <c r="M9" s="161"/>
    </row>
    <row r="10" spans="1:13" ht="12.75" customHeight="1">
      <c r="A10" t="s">
        <v>55</v>
      </c>
      <c r="D10" s="43" t="str">
        <f>IF(МФПРД=6,"R",IF(МФПРД=5,"Y",IF(МФПРД=4,"Q",IF(МФПРД=3,"M"))))</f>
        <v>Y</v>
      </c>
      <c r="E10">
        <v>1</v>
      </c>
      <c r="F10" s="14"/>
      <c r="G10" s="157" t="s">
        <v>188</v>
      </c>
      <c r="H10" s="157"/>
      <c r="I10" s="157"/>
      <c r="J10" s="68" t="s">
        <v>46</v>
      </c>
      <c r="K10" s="93" t="str">
        <f>BDIR</f>
        <v>Кулик Е.А.</v>
      </c>
      <c r="L10" s="156"/>
      <c r="M10" s="156"/>
    </row>
    <row r="11" spans="1:13" ht="44.25" customHeight="1">
      <c r="A11" t="s">
        <v>56</v>
      </c>
      <c r="F11" s="14"/>
      <c r="G11" s="157" t="s">
        <v>189</v>
      </c>
      <c r="H11" s="157"/>
      <c r="I11" s="157"/>
      <c r="J11" s="68" t="s">
        <v>75</v>
      </c>
      <c r="K11" s="93">
        <f>Отчет!BX88</f>
        <v>0</v>
      </c>
      <c r="L11" s="156"/>
      <c r="M11" s="156"/>
    </row>
    <row r="12" spans="1:13" ht="30.75" customHeight="1">
      <c r="A12" t="s">
        <v>57</v>
      </c>
      <c r="F12" s="14"/>
      <c r="G12" s="157" t="s">
        <v>7</v>
      </c>
      <c r="H12" s="157"/>
      <c r="I12" s="157"/>
      <c r="J12" s="68" t="s">
        <v>76</v>
      </c>
      <c r="K12" s="93">
        <f>Отчет!BL93</f>
        <v>0</v>
      </c>
      <c r="L12" s="156"/>
      <c r="M12" s="156"/>
    </row>
    <row r="13" spans="1:13" ht="32.25" customHeight="1">
      <c r="A13" t="s">
        <v>58</v>
      </c>
      <c r="F13" s="14"/>
      <c r="G13" s="157" t="s">
        <v>190</v>
      </c>
      <c r="H13" s="157"/>
      <c r="I13" s="157"/>
      <c r="J13" s="68" t="s">
        <v>77</v>
      </c>
      <c r="K13" s="93">
        <f>Отчет!CB95</f>
        <v>0</v>
      </c>
      <c r="L13" s="156"/>
      <c r="M13" s="156"/>
    </row>
    <row r="14" spans="1:13" ht="12.75" customHeight="1">
      <c r="A14" t="s">
        <v>70</v>
      </c>
      <c r="F14" s="14"/>
      <c r="G14" s="157" t="s">
        <v>191</v>
      </c>
      <c r="H14" s="157"/>
      <c r="I14" s="157"/>
      <c r="J14" s="68" t="s">
        <v>78</v>
      </c>
      <c r="K14" s="93">
        <f>Отчет!BE95</f>
        <v>0</v>
      </c>
      <c r="L14" s="156"/>
      <c r="M14" s="156"/>
    </row>
    <row r="15" spans="1:13" ht="12.75" customHeight="1">
      <c r="A15" t="s">
        <v>59</v>
      </c>
      <c r="F15" s="14"/>
      <c r="G15" s="157" t="s">
        <v>192</v>
      </c>
      <c r="H15" s="157"/>
      <c r="I15" s="157"/>
      <c r="J15" s="68" t="s">
        <v>47</v>
      </c>
      <c r="K15" s="93">
        <f>Отчет!AG98</f>
        <v>0</v>
      </c>
      <c r="L15" s="156"/>
      <c r="M15" s="156"/>
    </row>
    <row r="16" spans="1:13" ht="12.75" customHeight="1">
      <c r="A16" t="s">
        <v>72</v>
      </c>
      <c r="F16" s="14"/>
      <c r="G16" s="157" t="s">
        <v>193</v>
      </c>
      <c r="H16" s="157"/>
      <c r="I16" s="157"/>
      <c r="J16" s="68" t="s">
        <v>78</v>
      </c>
      <c r="K16" s="93">
        <f>Отчет!H98</f>
        <v>0</v>
      </c>
      <c r="L16" s="156"/>
      <c r="M16" s="156"/>
    </row>
    <row r="17" spans="1:13" ht="12.75" customHeight="1">
      <c r="A17" t="s">
        <v>60</v>
      </c>
      <c r="F17" s="14"/>
      <c r="G17" s="157" t="s">
        <v>194</v>
      </c>
      <c r="H17" s="157"/>
      <c r="I17" s="157"/>
      <c r="J17" s="68" t="s">
        <v>48</v>
      </c>
      <c r="K17" s="92"/>
      <c r="L17" s="156"/>
      <c r="M17" s="156"/>
    </row>
    <row r="18" ht="13.5" thickBot="1">
      <c r="A18" t="s">
        <v>61</v>
      </c>
    </row>
    <row r="19" spans="1:17" ht="12.75">
      <c r="A19" t="s">
        <v>55</v>
      </c>
      <c r="G19" s="163" t="s">
        <v>100</v>
      </c>
      <c r="H19" s="164"/>
      <c r="I19" s="164"/>
      <c r="J19" s="164"/>
      <c r="K19" s="164"/>
      <c r="L19" s="165"/>
      <c r="M19" s="64"/>
      <c r="N19" s="64"/>
      <c r="O19" s="64"/>
      <c r="P19" s="64"/>
      <c r="Q19" s="64"/>
    </row>
    <row r="20" spans="1:17" ht="12.75">
      <c r="A20" t="s">
        <v>56</v>
      </c>
      <c r="G20" s="78" t="s">
        <v>200</v>
      </c>
      <c r="H20" s="72"/>
      <c r="I20" s="85" t="s">
        <v>49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62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58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59</v>
      </c>
      <c r="G23" s="71" t="s">
        <v>201</v>
      </c>
      <c r="H23" s="72"/>
      <c r="I23" s="72"/>
      <c r="J23" s="72"/>
      <c r="K23" s="84" t="s">
        <v>171</v>
      </c>
      <c r="L23" s="79"/>
      <c r="M23" s="62"/>
      <c r="N23" s="62"/>
      <c r="O23" s="62"/>
      <c r="P23" s="62"/>
      <c r="Q23" s="61"/>
    </row>
    <row r="24" spans="1:17" ht="14.25">
      <c r="A24" t="s">
        <v>73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60</v>
      </c>
      <c r="G25" s="71" t="s">
        <v>202</v>
      </c>
      <c r="H25" s="72"/>
      <c r="I25" s="72"/>
      <c r="J25" s="72"/>
      <c r="K25" s="84" t="s">
        <v>171</v>
      </c>
      <c r="L25" s="79"/>
      <c r="M25" s="62"/>
      <c r="N25" s="62"/>
      <c r="O25" s="62"/>
      <c r="P25" s="62"/>
      <c r="Q25" s="63"/>
    </row>
    <row r="26" spans="1:17" ht="14.25">
      <c r="A26" t="s">
        <v>61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55</v>
      </c>
      <c r="F27" s="14"/>
      <c r="G27" s="71" t="s">
        <v>203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56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71</v>
      </c>
      <c r="F29" s="14"/>
      <c r="G29" s="71" t="s">
        <v>204</v>
      </c>
      <c r="H29" s="74"/>
      <c r="I29" s="89" t="str">
        <f>UPPER(CONCATENATE(FolderPath,МФКОДФ,IF(МФПРД=6,"R",IF(МФПРД=5,"Y",IF(МФПРД=4,"Q",IF(МФПРД=3,"M")))),VerFile,".TXT"))</f>
        <v>C:\337DY01.TXT</v>
      </c>
      <c r="J29" s="88"/>
      <c r="K29" s="87"/>
      <c r="L29" s="79"/>
    </row>
    <row r="30" spans="1:12" ht="12.75">
      <c r="A30" t="s">
        <v>58</v>
      </c>
      <c r="F30" s="14"/>
      <c r="G30" s="75"/>
      <c r="H30" s="74"/>
      <c r="I30" s="74"/>
      <c r="J30" s="74"/>
      <c r="K30" s="72"/>
      <c r="L30" s="79"/>
    </row>
    <row r="31" spans="1:12" ht="13.5" thickBot="1">
      <c r="A31" t="s">
        <v>59</v>
      </c>
      <c r="F31" s="14"/>
      <c r="G31" s="76"/>
      <c r="H31" s="77"/>
      <c r="I31" s="77"/>
      <c r="J31" s="77"/>
      <c r="K31" s="83"/>
      <c r="L31" s="82"/>
    </row>
    <row r="32" ht="12.75">
      <c r="A32" t="s">
        <v>74</v>
      </c>
    </row>
    <row r="33" ht="12.75">
      <c r="A33" t="s">
        <v>60</v>
      </c>
    </row>
    <row r="34" ht="12.75">
      <c r="A34" t="s">
        <v>61</v>
      </c>
    </row>
    <row r="35" ht="12.75">
      <c r="A35" t="s">
        <v>55</v>
      </c>
    </row>
    <row r="36" ht="12.75">
      <c r="A36" t="s">
        <v>56</v>
      </c>
    </row>
    <row r="37" ht="12.75">
      <c r="A37" t="s">
        <v>169</v>
      </c>
    </row>
    <row r="38" ht="12.75">
      <c r="A38" t="s">
        <v>58</v>
      </c>
    </row>
    <row r="39" ht="12.75">
      <c r="A39" t="s">
        <v>59</v>
      </c>
    </row>
    <row r="40" ht="12.75">
      <c r="A40" t="s">
        <v>174</v>
      </c>
    </row>
    <row r="41" ht="12.75">
      <c r="A41" t="s">
        <v>60</v>
      </c>
    </row>
    <row r="42" ht="12.75">
      <c r="A42" t="s">
        <v>61</v>
      </c>
    </row>
    <row r="43" ht="12.75">
      <c r="A43" t="s">
        <v>55</v>
      </c>
    </row>
    <row r="44" ht="12.75">
      <c r="A44" t="s">
        <v>63</v>
      </c>
    </row>
    <row r="45" ht="12.75">
      <c r="A45" t="s">
        <v>69</v>
      </c>
    </row>
    <row r="46" ht="12.75">
      <c r="A46" t="s">
        <v>64</v>
      </c>
    </row>
    <row r="47" ht="12.75">
      <c r="A47" t="s">
        <v>79</v>
      </c>
    </row>
    <row r="48" ht="12.75">
      <c r="A48" t="s">
        <v>80</v>
      </c>
    </row>
    <row r="49" ht="12.75">
      <c r="A49" t="s">
        <v>81</v>
      </c>
    </row>
    <row r="50" ht="12.75">
      <c r="A50" t="s">
        <v>82</v>
      </c>
    </row>
    <row r="51" ht="12.75">
      <c r="A51" t="s">
        <v>65</v>
      </c>
    </row>
    <row r="52" ht="12.75">
      <c r="A52" t="s">
        <v>83</v>
      </c>
    </row>
    <row r="53" ht="12.75">
      <c r="A53" t="s">
        <v>66</v>
      </c>
    </row>
    <row r="54" ht="12.75">
      <c r="A54" t="s">
        <v>55</v>
      </c>
    </row>
    <row r="55" ht="12.75">
      <c r="A55" t="s">
        <v>67</v>
      </c>
    </row>
    <row r="56" ht="12.75">
      <c r="A56" t="s">
        <v>84</v>
      </c>
    </row>
    <row r="57" ht="12.75">
      <c r="A57" t="s">
        <v>55</v>
      </c>
    </row>
    <row r="58" ht="12.75">
      <c r="A58" t="s">
        <v>68</v>
      </c>
    </row>
  </sheetData>
  <sheetProtection/>
  <mergeCells count="32"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  <mergeCell ref="G10:I10"/>
    <mergeCell ref="G11:I11"/>
    <mergeCell ref="G12:I12"/>
    <mergeCell ref="G13:I13"/>
    <mergeCell ref="G14:I14"/>
    <mergeCell ref="G15:I15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5" t="s">
        <v>100</v>
      </c>
      <c r="C1" s="175"/>
      <c r="D1" s="175"/>
    </row>
    <row r="2" spans="2:7" ht="12.75">
      <c r="B2" s="24" t="s">
        <v>101</v>
      </c>
      <c r="C2" s="24" t="s">
        <v>102</v>
      </c>
      <c r="D2" s="29" t="s">
        <v>136</v>
      </c>
      <c r="F2" t="s">
        <v>138</v>
      </c>
      <c r="G2" s="31">
        <f ca="1">TODAY()</f>
        <v>43158</v>
      </c>
    </row>
    <row r="3" spans="2:7" ht="12.75">
      <c r="B3" s="25" t="s">
        <v>103</v>
      </c>
      <c r="C3" s="26"/>
      <c r="D3" s="30" t="s">
        <v>49</v>
      </c>
      <c r="F3" t="s">
        <v>139</v>
      </c>
      <c r="G3" s="32">
        <f>YEAR(G2)</f>
        <v>2018</v>
      </c>
    </row>
    <row r="4" spans="2:7" ht="12.75">
      <c r="B4" s="25" t="s">
        <v>104</v>
      </c>
      <c r="C4" s="26"/>
      <c r="D4" s="30" t="s">
        <v>137</v>
      </c>
      <c r="F4" t="s">
        <v>140</v>
      </c>
      <c r="G4" s="32" t="str">
        <f>IF(LEN(MONTH(G2))&lt;2,CONCATENATE(0,MONTH(G2)),MONTH(G2))</f>
        <v>02</v>
      </c>
    </row>
    <row r="5" spans="2:11" ht="12.75">
      <c r="B5" s="25" t="s">
        <v>105</v>
      </c>
      <c r="C5" s="26" t="s">
        <v>106</v>
      </c>
      <c r="D5" s="33" t="str">
        <f>D4&amp;"."&amp;D22&amp;"_"&amp;D6&amp;"_"&amp;D7&amp;"_"&amp;D8&amp;D9&amp;"_"&amp;G3&amp;G4&amp;G5&amp;"_"&amp;D13</f>
        <v>NO_BOUCHR6.2___3121186108312101001  _20180227_52535008336</v>
      </c>
      <c r="F5" t="s">
        <v>141</v>
      </c>
      <c r="G5" s="32">
        <f>IF(LEN(DAY(G2))&lt;2,CONCATENATE(0,DAY(G2)),DAY(G2))</f>
        <v>27</v>
      </c>
      <c r="J5" s="174" t="s">
        <v>177</v>
      </c>
      <c r="K5" s="174"/>
    </row>
    <row r="6" spans="2:11" ht="25.5">
      <c r="B6" s="25" t="s">
        <v>107</v>
      </c>
      <c r="C6" s="26"/>
      <c r="D6" s="30"/>
      <c r="F6" s="174" t="s">
        <v>154</v>
      </c>
      <c r="G6" s="174"/>
      <c r="J6" s="20" t="s">
        <v>146</v>
      </c>
      <c r="K6" s="20">
        <f>T(COKPO1)</f>
      </c>
    </row>
    <row r="7" spans="2:11" ht="25.5">
      <c r="B7" s="25" t="s">
        <v>108</v>
      </c>
      <c r="C7" s="26"/>
      <c r="D7" s="30"/>
      <c r="F7" s="41" t="s">
        <v>126</v>
      </c>
      <c r="G7" s="30" t="s">
        <v>292</v>
      </c>
      <c r="J7" s="20" t="s">
        <v>178</v>
      </c>
      <c r="K7" s="20" t="str">
        <f>T(COKTMO)</f>
        <v>14658101</v>
      </c>
    </row>
    <row r="8" spans="2:11" ht="12.75">
      <c r="B8" s="27" t="s">
        <v>109</v>
      </c>
      <c r="C8" s="26" t="s">
        <v>110</v>
      </c>
      <c r="D8" s="30" t="s">
        <v>291</v>
      </c>
      <c r="F8" s="41" t="s">
        <v>127</v>
      </c>
      <c r="G8" s="30" t="s">
        <v>293</v>
      </c>
      <c r="J8" s="20" t="s">
        <v>147</v>
      </c>
      <c r="K8" s="20">
        <f>T(COKPO2)</f>
      </c>
    </row>
    <row r="9" spans="2:11" ht="12.75">
      <c r="B9" s="27" t="s">
        <v>111</v>
      </c>
      <c r="C9" s="26" t="s">
        <v>111</v>
      </c>
      <c r="D9" s="30" t="s">
        <v>290</v>
      </c>
      <c r="F9" s="41" t="s">
        <v>128</v>
      </c>
      <c r="G9" s="30" t="s">
        <v>294</v>
      </c>
      <c r="H9" s="40"/>
      <c r="J9" s="20" t="s">
        <v>148</v>
      </c>
      <c r="K9" s="20">
        <f>T(CGLAVA)</f>
      </c>
    </row>
    <row r="10" spans="2:11" ht="12.75">
      <c r="B10" s="176" t="s">
        <v>166</v>
      </c>
      <c r="C10" s="179" t="s">
        <v>167</v>
      </c>
      <c r="D10" s="182"/>
      <c r="F10" s="41" t="s">
        <v>129</v>
      </c>
      <c r="G10" s="30"/>
      <c r="H10" s="40"/>
      <c r="J10" s="20" t="s">
        <v>149</v>
      </c>
      <c r="K10" s="20" t="str">
        <f>T(HAGENT1)</f>
        <v>МБДОУ детский сад Родничок г.Строитель</v>
      </c>
    </row>
    <row r="11" spans="2:11" ht="13.5" customHeight="1">
      <c r="B11" s="177"/>
      <c r="C11" s="180"/>
      <c r="D11" s="183"/>
      <c r="F11" s="41" t="s">
        <v>130</v>
      </c>
      <c r="G11" s="30"/>
      <c r="H11" s="40"/>
      <c r="J11" s="20" t="s">
        <v>150</v>
      </c>
      <c r="K11" s="20">
        <f>T(HAGENT2)</f>
      </c>
    </row>
    <row r="12" spans="2:11" ht="12.75">
      <c r="B12" s="178"/>
      <c r="C12" s="181"/>
      <c r="D12" s="184"/>
      <c r="F12" s="41" t="s">
        <v>131</v>
      </c>
      <c r="G12" s="30" t="s">
        <v>295</v>
      </c>
      <c r="H12" s="40"/>
      <c r="J12" s="20" t="s">
        <v>151</v>
      </c>
      <c r="K12" s="20">
        <f>T(Отчет!T10)</f>
      </c>
    </row>
    <row r="13" spans="2:11" ht="12.75">
      <c r="B13" s="25" t="s">
        <v>112</v>
      </c>
      <c r="C13" s="28"/>
      <c r="D13" s="33">
        <f ca="1">ROUND(RAND()*100000000000,0)</f>
        <v>52535008336</v>
      </c>
      <c r="F13" s="41" t="s">
        <v>132</v>
      </c>
      <c r="G13" s="30" t="s">
        <v>296</v>
      </c>
      <c r="H13" s="40"/>
      <c r="J13" s="20" t="s">
        <v>145</v>
      </c>
      <c r="K13" s="52">
        <f>Отчет!CL13</f>
        <v>383</v>
      </c>
    </row>
    <row r="14" spans="2:11" ht="12.75">
      <c r="B14" s="25" t="s">
        <v>113</v>
      </c>
      <c r="C14" s="26" t="s">
        <v>114</v>
      </c>
      <c r="D14" s="30" t="s">
        <v>142</v>
      </c>
      <c r="F14" s="41" t="s">
        <v>133</v>
      </c>
      <c r="G14" s="30" t="s">
        <v>297</v>
      </c>
      <c r="H14" s="40"/>
      <c r="J14" s="20"/>
      <c r="K14" s="20"/>
    </row>
    <row r="15" spans="2:11" ht="25.5">
      <c r="B15" s="25" t="s">
        <v>115</v>
      </c>
      <c r="C15" s="26" t="s">
        <v>116</v>
      </c>
      <c r="D15" s="30" t="s">
        <v>182</v>
      </c>
      <c r="F15" s="41" t="s">
        <v>155</v>
      </c>
      <c r="G15" s="30"/>
      <c r="H15" s="40"/>
      <c r="J15" s="20"/>
      <c r="K15" s="20"/>
    </row>
    <row r="16" spans="2:11" ht="25.5">
      <c r="B16" s="25" t="s">
        <v>117</v>
      </c>
      <c r="C16" s="26" t="s">
        <v>118</v>
      </c>
      <c r="D16" s="30" t="s">
        <v>29</v>
      </c>
      <c r="F16" s="41" t="s">
        <v>156</v>
      </c>
      <c r="G16" s="30"/>
      <c r="H16" s="40"/>
      <c r="J16" s="20"/>
      <c r="K16" s="20"/>
    </row>
    <row r="17" spans="2:11" ht="25.5">
      <c r="B17" s="25" t="s">
        <v>119</v>
      </c>
      <c r="C17" s="26" t="s">
        <v>120</v>
      </c>
      <c r="D17" s="33" t="str">
        <f>G5&amp;"."&amp;G4&amp;"."&amp;G3</f>
        <v>27.02.2018</v>
      </c>
      <c r="F17" s="41" t="s">
        <v>157</v>
      </c>
      <c r="G17" s="30"/>
      <c r="H17" s="40"/>
      <c r="J17" s="20"/>
      <c r="K17" s="20"/>
    </row>
    <row r="18" spans="2:8" ht="25.5">
      <c r="B18" s="25" t="s">
        <v>121</v>
      </c>
      <c r="C18" s="26"/>
      <c r="D18" s="30" t="s">
        <v>143</v>
      </c>
      <c r="F18" s="41" t="s">
        <v>161</v>
      </c>
      <c r="G18" s="30"/>
      <c r="H18" s="40"/>
    </row>
    <row r="19" spans="2:7" ht="12.75">
      <c r="B19" s="25" t="s">
        <v>122</v>
      </c>
      <c r="C19" s="26" t="s">
        <v>123</v>
      </c>
      <c r="D19" s="30" t="s">
        <v>287</v>
      </c>
      <c r="F19" s="41" t="s">
        <v>162</v>
      </c>
      <c r="G19" s="30"/>
    </row>
    <row r="20" spans="2:7" ht="28.5" customHeight="1">
      <c r="B20" s="25" t="s">
        <v>124</v>
      </c>
      <c r="C20" s="26" t="s">
        <v>125</v>
      </c>
      <c r="D20" s="30" t="s">
        <v>143</v>
      </c>
      <c r="F20" s="41" t="s">
        <v>163</v>
      </c>
      <c r="G20" s="30"/>
    </row>
    <row r="21" spans="2:7" ht="12.75">
      <c r="B21" s="25" t="s">
        <v>134</v>
      </c>
      <c r="C21" s="26" t="s">
        <v>135</v>
      </c>
      <c r="D21" s="30" t="s">
        <v>288</v>
      </c>
      <c r="F21" s="41" t="s">
        <v>164</v>
      </c>
      <c r="G21" s="30"/>
    </row>
    <row r="22" spans="2:7" ht="71.25" customHeight="1">
      <c r="B22" s="53" t="s">
        <v>179</v>
      </c>
      <c r="C22" s="20" t="s">
        <v>153</v>
      </c>
      <c r="D22" s="35" t="s">
        <v>289</v>
      </c>
      <c r="F22" s="41" t="s">
        <v>165</v>
      </c>
      <c r="G22" s="42"/>
    </row>
    <row r="23" spans="2:5" ht="12.75">
      <c r="B23" s="34" t="s">
        <v>158</v>
      </c>
      <c r="C23" s="20" t="s">
        <v>152</v>
      </c>
      <c r="D23" s="35" t="s">
        <v>160</v>
      </c>
      <c r="E23" t="s">
        <v>159</v>
      </c>
    </row>
    <row r="25" ht="13.5" thickBot="1">
      <c r="B25" s="36" t="s">
        <v>144</v>
      </c>
    </row>
    <row r="26" spans="2:4" ht="18.75" customHeight="1" thickBot="1">
      <c r="B26" s="39" t="str">
        <f>D3&amp;D5&amp;".XML"</f>
        <v>C:\NO_BOUCHR6.2___3121186108312101001  _20180227_52535008336.XML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29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F1%E2%EE%E4%ED%FB%E5+%EE%F2%F7%E5%F2%FB&lt;/q&gt;&lt;s&gt;27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33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NANS_KOSGU&lt;/n&gt;&lt;t&gt;3&lt;/t&gt;&lt;q&gt;%D4%EE%F0%EC%E8%F0%EE%E2%E0%F2%FC+%EF%EE%EA%E0%E7%E0%F2%E5%EB%E8+%E8%F1%EF%EE%EB%ED%E5%ED%E8%FF+%E8%F1%F2%EE%F7%ED%E8%EA%EE%E2+(%F1%F2%F0%EE%EA%E8+520/620)+%EF%EE+%CA%CE%D1%C3%D3&lt;/q&gt;&lt;s&gt;19&lt;/s&gt;&lt;l&gt;0&lt;/l&gt;&lt;u&gt;&lt;/u&gt;&lt;a&gt;&lt;/a&gt;&lt;b&gt;&lt;/b&gt;&lt;m&gt;&lt;/m&gt;&lt;r&gt;1&lt;/r&gt;&lt;x&gt;&lt;/x&gt;&lt;y&gt;&lt;/y&gt;&lt;z&gt;NFINANS_KOSGU&lt;/z&gt;&lt;DEFAULT&gt;0&lt;/DEFAULT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GIIS_EB&lt;/n&gt;&lt;t&gt;3&lt;/t&gt;&lt;q&gt;%C2%FB%E3%F0%F3%E7%EA%E0+%E2+%C3%C8%C8%D1+%DD%C1&lt;/q&gt;&lt;s&gt;23&lt;/s&gt;&lt;l&gt;0&lt;/l&gt;&lt;u&gt;&lt;/u&gt;&lt;a&gt;&lt;/</dc:description>
  <cp:lastModifiedBy>УО адм. Яковлевского р. 2 </cp:lastModifiedBy>
  <cp:lastPrinted>2016-01-05T15:47:49Z</cp:lastPrinted>
  <dcterms:created xsi:type="dcterms:W3CDTF">2011-07-05T09:38:46Z</dcterms:created>
  <dcterms:modified xsi:type="dcterms:W3CDTF">2018-02-27T14:00:02Z</dcterms:modified>
  <cp:category/>
  <cp:version/>
  <cp:contentType/>
  <cp:contentStatus/>
</cp:coreProperties>
</file>